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400" documentId="13_ncr:1_{F6CB121F-512D-4AA6-A0C1-0FB36C537598}" xr6:coauthVersionLast="47" xr6:coauthVersionMax="47" xr10:uidLastSave="{F456B60A-9EBD-4DF6-8995-A4EFEF57320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<sst xmlns="http://schemas.openxmlformats.org/spreadsheetml/2006/main" count="178599" uniqueCount="39083">
  <si>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</si>
  <si>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</si>
  <si>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</si>
  <si>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</si>
  <si>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</si>
  <si>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</si>
  <si>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</si>
  <si>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</si>
  <si>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</si>
  <si>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</si>
  <si>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</si>
  <si>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</si>
  <si>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</si>
  <si>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</si>
  <si>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</si>
  <si>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</si>
  <si>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</si>
  <si>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</si>
  <si>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</si>
  <si>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</si>
  <si>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</si>
  <si>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</si>
  <si>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</si>
  <si>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</si>
  <si>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</si>
  <si>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</si>
  <si>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</si>
  <si>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</si>
  <si>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</si>
  <si>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</si>
  <si>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</si>
  <si>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</si>
  <si>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</si>
  <si>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</si>
  <si>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</si>
  <si>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</si>
  <si>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</si>
  <si>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</si>
  <si>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</si>
  <si>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</si>
  <si>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</si>
  <si>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</si>
  <si>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</si>
  <si>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</si>
  <si>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</si>
  <si>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</si>
  <si>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</si>
  <si>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</si>
  <si>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</si>
  <si>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</si>
  <si>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</si>
  <si>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</si>
  <si>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</si>
  <si>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</si>
  <si>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</si>
  <si>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</si>
  <si>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</si>
  <si>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</si>
  <si>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</si>
  <si>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</si>
  <si>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</si>
  <si>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</si>
  <si>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</si>
  <si>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</si>
  <si>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</si>
  <si>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</si>
  <si>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</si>
  <si>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</si>
  <si>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</si>
  <si>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</si>
  <si>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</si>
  <si>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</si>
  <si>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</si>
  <si>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</si>
  <si>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</si>
  <si>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</si>
  <si>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</si>
  <si>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</si>
  <si>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</si>
  <si>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</si>
  <si>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</si>
  <si>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</si>
  <si>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</si>
  <si>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</si>
  <si>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</si>
  <si>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</si>
  <si>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</si>
  <si>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</si>
  <si>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</si>
  <si>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</si>
  <si>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</si>
  <si>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</si>
  <si>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</si>
  <si>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</si>
  <si>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</si>
  <si>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</si>
  <si>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</si>
  <si>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</si>
  <si>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</si>
  <si>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</si>
  <si>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</si>
  <si>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</si>
  <si>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</si>
  <si>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</si>
  <si>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</si>
  <si>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</si>
  <si>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</si>
  <si>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</si>
  <si>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</si>
  <si>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</si>
  <si>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</si>
  <si>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</si>
  <si>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</si>
  <si>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</si>
  <si>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</si>
  <si>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</si>
  <si>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</si>
  <si>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</si>
  <si>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</si>
  <si>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</si>
  <si>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</si>
  <si>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</si>
  <si>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</si>
  <si>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</si>
  <si>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</si>
  <si>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</si>
  <si>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</si>
  <si>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</si>
  <si>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</si>
  <si>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</si>
  <si>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</si>
  <si>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</si>
  <si>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</si>
  <si>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</si>
  <si>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</si>
  <si>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</si>
  <si>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</si>
  <si>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</si>
  <si>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</si>
  <si>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</si>
  <si>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</si>
  <si>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</si>
  <si>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</si>
  <si>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</si>
  <si>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</si>
  <si>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</si>
  <si>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</si>
  <si>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</si>
  <si>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</si>
  <si>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</si>
  <si>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</si>
  <si>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</si>
  <si>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</si>
  <si>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</si>
  <si>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</si>
  <si>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</si>
  <si>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</si>
  <si>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</si>
  <si>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</si>
  <si>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</si>
  <si>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</si>
  <si>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</si>
  <si>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</si>
  <si>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</si>
  <si>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</si>
  <si>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</si>
  <si>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</si>
  <si>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</si>
  <si>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</si>
  <si>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</si>
  <si>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</si>
  <si>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</si>
  <si>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</si>
  <si>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</si>
  <si>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</si>
  <si>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</si>
  <si>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</si>
  <si>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</si>
  <si>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</si>
  <si>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</si>
  <si>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</si>
  <si>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</si>
  <si>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</si>
  <si>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</si>
  <si>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</si>
  <si>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</si>
  <si>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</si>
  <si>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</si>
  <si>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</si>
  <si>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</si>
  <si>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</si>
  <si>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</si>
  <si>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</si>
  <si>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</si>
  <si>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</si>
  <si>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</si>
  <si>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</si>
  <si>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</si>
  <si>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</si>
  <si>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</si>
  <si>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</si>
  <si>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</si>
  <si>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</si>
  <si>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</si>
  <si>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</si>
  <si>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</si>
  <si>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</si>
  <si>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</si>
  <si>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</si>
  <si>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</si>
  <si>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</si>
  <si>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</si>
  <si>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</si>
  <si>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</si>
  <si>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</si>
  <si>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</si>
  <si>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</si>
  <si>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</si>
  <si>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</si>
  <si>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</si>
  <si>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</si>
  <si>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</si>
  <si>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</si>
  <si>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</si>
  <si>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</si>
  <si>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</si>
  <si>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</si>
  <si>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</si>
  <si>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</si>
  <si>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</si>
  <si>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</si>
  <si>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</si>
  <si>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</si>
  <si>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</si>
  <si>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</si>
  <si>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</si>
  <si>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</si>
  <si>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</si>
  <si>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</si>
  <si>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</si>
  <si>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</si>
  <si>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</si>
  <si>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</si>
  <si>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</si>
  <si>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</si>
  <si>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</si>
  <si>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</si>
  <si>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</si>
  <si>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</si>
  <si>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</si>
  <si>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</si>
  <si>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</si>
  <si>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</si>
  <si>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</si>
  <si>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</si>
  <si>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</si>
  <si>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</si>
  <si>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</si>
  <si>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</si>
  <si>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</si>
  <si>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</si>
  <si>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</si>
  <si>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</si>
  <si>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</si>
  <si>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</si>
  <si>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</si>
  <si>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</si>
  <si>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</si>
  <si>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</si>
  <si>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</si>
  <si>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</si>
  <si>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</si>
  <si>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</si>
  <si>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</si>
  <si>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</si>
  <si>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</si>
  <si>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</si>
  <si>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</si>
  <si>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</si>
  <si>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</si>
  <si>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</si>
  <si>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</si>
  <si>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</si>
  <si>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</si>
  <si>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</si>
  <si>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</si>
  <si>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</si>
  <si>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</si>
  <si>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</si>
  <si>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</si>
  <si>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</si>
  <si>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</si>
  <si>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</si>
  <si>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</si>
  <si>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</si>
  <si>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</si>
  <si>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</si>
  <si>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</si>
  <si>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</si>
  <si>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</si>
  <si>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</si>
  <si>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</si>
  <si>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</si>
  <si>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</si>
  <si>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</si>
  <si>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</si>
  <si>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</si>
  <si>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</si>
  <si>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</si>
  <si>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</si>
  <si>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</si>
  <si>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</si>
  <si>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</si>
  <si>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</si>
  <si>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</si>
  <si>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</si>
  <si>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</si>
  <si>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</si>
  <si>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</si>
  <si>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</si>
  <si>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</si>
  <si>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</si>
  <si>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</si>
  <si>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</si>
  <si>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</si>
  <si>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</si>
  <si>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</si>
  <si>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</si>
  <si>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</si>
  <si>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</si>
  <si>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</si>
  <si>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</si>
  <si>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</si>
  <si>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</si>
  <si>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</si>
  <si>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</si>
  <si>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</si>
  <si>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</si>
  <si>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</si>
  <si>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</si>
  <si>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</si>
  <si>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</si>
  <si>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</si>
  <si>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</si>
  <si>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</si>
  <si>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</si>
  <si>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</si>
  <si>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</si>
  <si>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</si>
  <si>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</si>
  <si>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</si>
  <si>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</si>
  <si>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</si>
  <si>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</si>
  <si>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</si>
  <si>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</si>
  <si>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</si>
  <si>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</si>
  <si>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</si>
  <si>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</si>
  <si>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</si>
  <si>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</si>
  <si>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</si>
  <si>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</si>
  <si>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</si>
  <si>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</si>
  <si>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</si>
  <si>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</si>
  <si>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</si>
  <si>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</si>
  <si>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</si>
  <si>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</si>
  <si>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</si>
  <si>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</si>
  <si>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</si>
  <si>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</si>
  <si>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</si>
  <si>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</si>
  <si>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</si>
  <si>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</si>
  <si>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</si>
  <si>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</si>
  <si>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</si>
  <si>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</si>
  <si>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</si>
  <si>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</si>
  <si>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</si>
  <si>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</si>
  <si>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</si>
  <si>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</si>
  <si>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</si>
  <si>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</si>
  <si>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</si>
  <si>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</si>
  <si>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</si>
  <si>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</si>
  <si>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</si>
  <si>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</si>
  <si>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</si>
  <si>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</si>
  <si>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</si>
  <si>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</si>
  <si>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</si>
  <si>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</si>
  <si>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</si>
  <si>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</si>
  <si>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</si>
  <si>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</si>
  <si>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</si>
  <si>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</si>
  <si>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</si>
  <si>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</si>
  <si>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</si>
  <si>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</si>
  <si>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</si>
  <si>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</si>
  <si>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</si>
  <si>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</si>
  <si>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</si>
  <si>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</si>
  <si>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</si>
  <si>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</si>
  <si>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</si>
  <si>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</si>
  <si>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</si>
  <si>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</si>
  <si>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</si>
  <si>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</si>
  <si>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</si>
  <si>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</si>
  <si>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</si>
  <si>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</si>
  <si>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</si>
  <si>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</si>
  <si>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</si>
  <si>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</si>
  <si>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</si>
  <si>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</si>
  <si>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</si>
  <si>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</si>
  <si>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</si>
  <si>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</si>
  <si>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</si>
  <si>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</si>
  <si>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</si>
  <si>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</si>
  <si>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</si>
  <si>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</si>
  <si>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</si>
  <si>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</si>
  <si>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</si>
  <si>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</si>
  <si>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</si>
  <si>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</si>
  <si>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</si>
  <si>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</si>
  <si>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</si>
  <si>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</si>
  <si>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</si>
  <si>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</si>
  <si>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</si>
  <si>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</si>
  <si>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</si>
  <si>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</si>
  <si>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</si>
  <si>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</si>
  <si>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</si>
  <si>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</si>
  <si>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</si>
  <si>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</si>
  <si>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</si>
  <si>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</si>
  <si>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</si>
  <si>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</si>
  <si>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</si>
  <si>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</si>
  <si>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</si>
  <si>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</si>
  <si>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</si>
  <si>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</si>
  <si>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</si>
  <si>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</si>
  <si>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</si>
  <si>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</si>
  <si>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</si>
  <si>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</si>
  <si>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</si>
  <si>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</si>
  <si>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</si>
  <si>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</si>
  <si>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</si>
  <si>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</si>
  <si>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</si>
  <si>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</si>
  <si>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</si>
  <si>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</si>
  <si>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</si>
  <si>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</si>
  <si>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</si>
  <si>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</si>
  <si>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</si>
  <si>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</si>
  <si>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</si>
  <si>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</si>
  <si>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</si>
  <si>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</si>
  <si>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</si>
  <si>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</si>
  <si>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</si>
  <si>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</si>
  <si>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</si>
  <si>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</si>
  <si>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</si>
  <si>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</si>
  <si>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</si>
  <si>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</si>
  <si>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</si>
  <si>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</si>
  <si>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</si>
  <si>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</si>
  <si>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</si>
  <si>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</si>
  <si>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</si>
  <si>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</si>
  <si>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</si>
  <si>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</si>
  <si>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</si>
  <si>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</si>
  <si>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</si>
  <si>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</si>
  <si>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</si>
  <si>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</si>
  <si>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</si>
  <si>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</si>
  <si>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</si>
  <si>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</si>
  <si>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</si>
  <si>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</si>
  <si>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</si>
  <si>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</si>
  <si>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</si>
  <si>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</si>
  <si>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</si>
  <si>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</si>
  <si>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</si>
  <si>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</si>
  <si>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</si>
  <si>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</si>
  <si>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</si>
  <si>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</si>
  <si>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</si>
  <si>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</si>
  <si>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</si>
  <si>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</si>
  <si>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</si>
  <si>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</si>
  <si>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</si>
  <si>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</si>
  <si>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</si>
  <si>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</si>
  <si>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</si>
  <si>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</si>
  <si>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</si>
  <si>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</si>
  <si>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</si>
  <si>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</si>
  <si>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</si>
  <si>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</si>
  <si>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</si>
  <si>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</si>
  <si>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</si>
  <si>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</si>
  <si>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</si>
  <si>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</si>
  <si>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</si>
  <si>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</si>
  <si>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</si>
  <si>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</si>
  <si>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</si>
  <si>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</si>
  <si>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</si>
  <si>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</si>
  <si>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</si>
  <si>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</si>
  <si>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</si>
  <si>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</si>
  <si>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</si>
  <si>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</si>
  <si>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</si>
  <si>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</si>
  <si>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</si>
  <si>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</si>
  <si>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</si>
  <si>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</si>
  <si>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</si>
  <si>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</si>
  <si>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</si>
  <si>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</si>
  <si>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</si>
  <si>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</si>
  <si>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</si>
  <si>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</si>
  <si>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</si>
  <si>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</si>
  <si>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</si>
  <si>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</si>
  <si>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</si>
  <si>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</si>
  <si>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</si>
  <si>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</si>
  <si>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</si>
  <si>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</si>
  <si>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</si>
  <si>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</si>
  <si>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</si>
  <si>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</si>
  <si>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</si>
  <si>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</si>
  <si>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</si>
  <si>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</si>
  <si>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</si>
  <si>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</si>
  <si>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</si>
  <si>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</si>
  <si>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</si>
  <si>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</si>
  <si>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</si>
  <si>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</si>
  <si>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</si>
  <si>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</si>
  <si>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</si>
  <si>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</si>
  <si>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</si>
  <si>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</si>
  <si>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</si>
  <si>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</si>
  <si>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</si>
  <si>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</si>
  <si>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</si>
  <si>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</si>
  <si>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</si>
  <si>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</si>
  <si>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</si>
  <si>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</si>
  <si>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</si>
  <si>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</si>
  <si>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</si>
  <si>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</si>
  <si>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</si>
  <si>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</si>
  <si>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</si>
  <si>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</si>
  <si>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</si>
  <si>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</si>
  <si>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</si>
  <si>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</si>
  <si>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</si>
  <si>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</si>
  <si>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</si>
  <si>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</si>
  <si>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</si>
  <si>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</si>
  <si>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</si>
  <si>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</si>
  <si>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</si>
  <si>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</si>
  <si>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</si>
  <si>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</si>
  <si>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</si>
  <si>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</si>
  <si>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</si>
  <si>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</si>
  <si>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</si>
  <si>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</si>
  <si>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</si>
  <si>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</si>
  <si>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</si>
  <si>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</si>
  <si>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</si>
  <si>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</si>
  <si>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</si>
  <si>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</si>
  <si>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</si>
  <si>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</si>
  <si>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</si>
  <si>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</si>
  <si>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</si>
  <si>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</si>
  <si>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</si>
  <si>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</si>
  <si>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</si>
  <si>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</si>
  <si>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</si>
  <si>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</si>
  <si>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</si>
  <si>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</si>
  <si>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</si>
  <si>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</si>
  <si>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</si>
  <si>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</si>
  <si>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</si>
  <si>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</si>
  <si>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</si>
  <si>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</si>
  <si>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</si>
  <si>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</si>
  <si>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</si>
  <si>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</si>
  <si>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</si>
  <si>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</si>
  <si>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</si>
  <si>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</si>
  <si>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</si>
  <si>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</si>
  <si>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</si>
  <si>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</si>
  <si>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</si>
  <si>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</si>
  <si>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</si>
  <si>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</si>
  <si>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</si>
  <si>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</si>
  <si>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</si>
  <si>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</si>
  <si>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</si>
  <si>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</si>
  <si>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</si>
  <si>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</si>
  <si>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</si>
  <si>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</si>
  <si>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</si>
  <si>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</si>
  <si>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</si>
  <si>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</si>
  <si>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</si>
  <si>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</si>
  <si>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</si>
  <si>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</si>
  <si>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</si>
  <si>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</si>
  <si>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</si>
  <si>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</si>
  <si>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</si>
  <si>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</si>
  <si>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</si>
  <si>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</si>
  <si>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</si>
  <si>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</si>
  <si>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</si>
  <si>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</si>
  <si>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</si>
  <si>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</si>
  <si>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</si>
  <si>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</si>
  <si>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</si>
  <si>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</si>
  <si>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</si>
  <si>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</si>
  <si>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</si>
  <si>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</si>
  <si>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</si>
  <si>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</si>
  <si>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</si>
  <si>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</si>
  <si>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</si>
  <si>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</si>
  <si>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</si>
  <si>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</si>
  <si>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</si>
  <si>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</si>
  <si>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</si>
  <si>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</si>
  <si>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</si>
  <si>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</si>
  <si>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</si>
  <si>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</si>
  <si>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</si>
  <si>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</si>
  <si>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</si>
  <si>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</si>
  <si>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</si>
  <si>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</si>
  <si>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</si>
  <si>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</si>
  <si>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</si>
  <si>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</si>
  <si>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</si>
  <si>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</si>
  <si>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</si>
  <si>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</si>
  <si>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</si>
  <si>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</si>
  <si>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</si>
  <si>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</si>
  <si>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</si>
  <si>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</si>
  <si>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</si>
  <si>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</si>
  <si>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</si>
  <si>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</si>
  <si>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</si>
  <si>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</si>
  <si>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</si>
  <si>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</si>
  <si>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</si>
  <si>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</si>
  <si>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</si>
  <si>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</si>
  <si>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</si>
  <si>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</si>
  <si>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</si>
  <si>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</si>
  <si>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</si>
  <si>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</si>
  <si>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</si>
  <si>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</si>
  <si>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</si>
  <si>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</si>
  <si>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</si>
  <si>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</si>
  <si>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</si>
  <si>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</si>
  <si>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</si>
  <si>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</si>
  <si>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</si>
  <si>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</si>
  <si>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</si>
  <si>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</si>
  <si>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</si>
  <si>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</si>
  <si>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</si>
  <si>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</si>
  <si>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</si>
  <si>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</si>
  <si>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</si>
  <si>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</si>
  <si>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</si>
  <si>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</si>
  <si>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</si>
  <si>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</si>
  <si>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</si>
  <si>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</si>
  <si>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</si>
  <si>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</si>
  <si>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</si>
  <si>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</si>
  <si>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</si>
  <si>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</si>
  <si>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</si>
  <si>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</si>
  <si>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</si>
  <si>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</si>
  <si>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</si>
  <si>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</si>
  <si>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</si>
  <si>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</si>
  <si>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</si>
  <si>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</si>
  <si>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</si>
  <si>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</si>
  <si>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</si>
  <si>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</si>
  <si>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</si>
  <si>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</si>
  <si>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</si>
  <si>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</si>
  <si>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</si>
  <si>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</si>
  <si>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</si>
  <si>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</si>
  <si>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</si>
  <si>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</si>
  <si>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</si>
  <si>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</si>
  <si>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</si>
  <si>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</si>
  <si>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</si>
  <si>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</si>
  <si>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</si>
  <si>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</si>
  <si>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</si>
  <si>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</si>
  <si>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</si>
  <si>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</si>
  <si>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</si>
  <si>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</si>
  <si>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</si>
  <si>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</si>
  <si>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</si>
  <si>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</si>
  <si>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</si>
  <si>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</si>
  <si>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</si>
  <si>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</si>
  <si>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</si>
  <si>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</si>
  <si>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</si>
  <si>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</si>
  <si>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</si>
  <si>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</si>
  <si>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</si>
  <si>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</si>
  <si>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</si>
  <si>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</si>
  <si>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</si>
  <si>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</si>
  <si>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</si>
  <si>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</si>
  <si>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</si>
  <si>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</si>
  <si>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</si>
  <si>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</si>
  <si>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</si>
  <si>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</si>
  <si>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</si>
  <si>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</si>
  <si>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</si>
  <si>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</si>
  <si>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</si>
  <si>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</si>
  <si>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</si>
  <si>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</si>
  <si>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</si>
  <si>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</si>
  <si>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</si>
  <si>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</si>
  <si>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</si>
  <si>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</si>
  <si>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</si>
  <si>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</si>
  <si>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</si>
  <si>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</si>
  <si>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</si>
  <si>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</si>
  <si>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</si>
  <si>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</si>
  <si>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</si>
  <si>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</si>
  <si>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</si>
  <si>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</si>
  <si>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</si>
  <si>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</si>
  <si>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</si>
  <si>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</si>
  <si>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</si>
  <si>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</si>
  <si>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</si>
  <si>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</si>
  <si>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</si>
  <si>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</si>
  <si>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</si>
  <si>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</si>
  <si>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</si>
  <si>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</si>
  <si>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</si>
  <si>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</si>
  <si>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</si>
  <si>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</si>
  <si>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</si>
  <si>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</si>
  <si>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</si>
  <si>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</si>
  <si>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</si>
  <si>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</si>
  <si>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</si>
  <si>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</si>
  <si>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</si>
  <si>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</si>
  <si>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</si>
  <si>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</si>
  <si>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</si>
  <si>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</si>
  <si>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</si>
  <si>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</si>
  <si>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</si>
  <si>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</si>
  <si>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</si>
  <si>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</si>
  <si>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</si>
  <si>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</si>
  <si>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</si>
  <si>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</si>
  <si>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</si>
  <si>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</si>
  <si>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</si>
  <si>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</si>
  <si>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</si>
  <si>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</si>
  <si>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</si>
  <si>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</si>
  <si>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</si>
  <si>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</si>
  <si>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</si>
  <si>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</si>
  <si>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</si>
  <si>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</si>
  <si>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</si>
  <si>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</si>
  <si>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</si>
  <si>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</si>
  <si>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</si>
  <si>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</si>
  <si>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</si>
  <si>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</si>
  <si>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</si>
  <si>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</si>
  <si>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</si>
  <si>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</si>
  <si>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</si>
  <si>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</si>
  <si>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</si>
  <si>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</si>
  <si>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</si>
  <si>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</si>
  <si>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</si>
  <si>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</si>
  <si>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</si>
  <si>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</si>
  <si>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</si>
  <si>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</si>
  <si>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</si>
  <si>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</si>
  <si>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</si>
  <si>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</si>
  <si>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</si>
  <si>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</si>
  <si>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</si>
  <si>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</si>
  <si>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</si>
  <si>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</si>
  <si>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</si>
  <si>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</si>
  <si>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</si>
  <si>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</si>
  <si>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</si>
  <si>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</si>
  <si>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</si>
  <si>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</si>
  <si>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</si>
  <si>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</si>
  <si>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</si>
  <si>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</si>
  <si>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</si>
  <si>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</si>
  <si>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</si>
  <si>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</si>
  <si>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</si>
  <si>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</si>
  <si>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</si>
  <si>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</si>
  <si>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</si>
  <si>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</si>
  <si>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</si>
  <si>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</si>
  <si>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</si>
  <si>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</si>
  <si>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</si>
  <si>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</si>
  <si>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</si>
  <si>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</si>
  <si>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</si>
  <si>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</si>
  <si>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</si>
  <si>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</si>
  <si>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</si>
  <si>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</si>
  <si>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</si>
  <si>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</si>
  <si>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</si>
  <si>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</si>
  <si>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</si>
  <si>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</si>
  <si>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</si>
  <si>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</si>
  <si>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</si>
  <si>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</si>
  <si>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</si>
  <si>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</si>
  <si>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</si>
  <si>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</si>
  <si>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</si>
  <si>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</si>
  <si>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</si>
  <si>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</si>
  <si>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</si>
  <si>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</si>
  <si>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</si>
  <si>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</si>
  <si>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</si>
  <si>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</si>
  <si>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</si>
  <si>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</si>
  <si>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</si>
  <si>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</si>
  <si>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</si>
  <si>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</si>
  <si>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</si>
  <si>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</si>
  <si>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</si>
  <si>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</si>
  <si>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</si>
  <si>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</si>
  <si>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</si>
  <si>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</si>
  <si>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</si>
  <si>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</si>
  <si>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</si>
  <si>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</si>
  <si>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</si>
  <si>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</si>
  <si>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</si>
  <si>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</si>
  <si>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</si>
  <si>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</si>
  <si>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</si>
  <si>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</si>
  <si>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</si>
  <si>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</si>
  <si>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</si>
  <si>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</si>
  <si>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</si>
  <si>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</si>
  <si>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</si>
  <si>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</si>
  <si>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</si>
  <si>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</si>
  <si>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</si>
  <si>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</si>
  <si>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</si>
  <si>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</si>
  <si>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</si>
  <si>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</si>
  <si>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</si>
  <si>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</si>
  <si>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</si>
  <si>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</si>
  <si>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</si>
  <si>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</si>
  <si>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</si>
  <si>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</si>
  <si>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</si>
  <si>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</si>
  <si>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</si>
  <si>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</si>
  <si>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</si>
  <si>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</si>
  <si>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</si>
  <si>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</si>
  <si>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</si>
  <si>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</si>
  <si>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</si>
  <si>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</si>
  <si>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</si>
  <si>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</si>
  <si>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</si>
  <si>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</si>
  <si>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</si>
  <si>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</si>
  <si>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</si>
  <si>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</si>
  <si>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</si>
  <si>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</si>
  <si>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</si>
  <si>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</si>
  <si>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</si>
  <si>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</si>
  <si>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</si>
  <si>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</si>
  <si>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</si>
  <si>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</si>
  <si>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</si>
  <si>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</si>
  <si>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</si>
  <si>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</si>
  <si>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</si>
  <si>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</si>
  <si>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</si>
  <si>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</si>
  <si>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</si>
  <si>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</si>
  <si>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</si>
  <si>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</si>
  <si>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</si>
  <si>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</si>
  <si>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</si>
  <si>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</si>
  <si>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</si>
  <si>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</si>
  <si>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</si>
  <si>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</si>
  <si>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</si>
  <si>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</si>
  <si>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</si>
  <si>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</si>
  <si>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</si>
  <si>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</si>
  <si>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</si>
  <si>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</si>
  <si>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</si>
  <si>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</si>
  <si>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</si>
  <si>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</si>
  <si>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</si>
  <si>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</si>
  <si>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</si>
  <si>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</si>
  <si>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</si>
  <si>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</si>
  <si>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</si>
  <si>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</si>
  <si>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</si>
  <si>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</si>
  <si>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</si>
  <si>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</si>
  <si>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</si>
  <si>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</si>
  <si>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</si>
  <si>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</si>
  <si>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</si>
  <si>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</si>
  <si>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</si>
  <si>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</si>
  <si>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</si>
  <si>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</si>
  <si>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</si>
  <si>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</si>
  <si>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</si>
  <si>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</si>
  <si>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</si>
  <si>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</si>
  <si>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</si>
  <si>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</si>
  <si>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</si>
  <si>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</si>
  <si>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</si>
  <si>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</si>
  <si>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</si>
  <si>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</si>
  <si>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</si>
  <si>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</si>
  <si>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</si>
  <si>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</si>
  <si>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</si>
  <si>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</si>
  <si>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</si>
  <si>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</si>
  <si>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</si>
  <si>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</si>
  <si>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</si>
  <si>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</si>
  <si>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</si>
  <si>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</si>
  <si>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</si>
  <si>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</si>
  <si>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</si>
  <si>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</si>
  <si>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</si>
  <si>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</si>
  <si>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</si>
  <si>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</si>
  <si>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</si>
  <si>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</si>
  <si>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</si>
  <si>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</si>
  <si>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</si>
  <si>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</si>
  <si>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</si>
  <si>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</si>
  <si>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</si>
  <si>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</si>
  <si>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</si>
  <si>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</si>
  <si>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</si>
  <si>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</si>
  <si>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</si>
  <si>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</si>
  <si>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</si>
  <si>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</si>
  <si>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</si>
  <si>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</si>
  <si>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</si>
  <si>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</si>
  <si>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</si>
  <si>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</si>
  <si>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</si>
  <si>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</si>
  <si>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</si>
  <si>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</si>
  <si>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</si>
  <si>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</si>
  <si>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</si>
  <si>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</si>
  <si>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</si>
  <si>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</si>
  <si>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</si>
  <si>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</si>
  <si>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</si>
  <si>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</si>
  <si>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</si>
  <si>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</si>
  <si>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</si>
  <si>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</si>
  <si>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</si>
  <si>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</si>
  <si>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</si>
  <si>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</si>
  <si>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</si>
  <si>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</si>
  <si>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</si>
  <si>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</si>
  <si>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</si>
  <si>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</si>
  <si>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</si>
  <si>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</si>
  <si>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</si>
  <si>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</si>
  <si>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</si>
  <si>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</si>
  <si>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</si>
  <si>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</si>
  <si>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</si>
  <si>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</si>
  <si>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</si>
  <si>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</si>
  <si>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</si>
  <si>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</si>
  <si>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</si>
  <si>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</si>
  <si>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</si>
  <si>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</si>
  <si>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</si>
  <si>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</si>
  <si>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</si>
  <si>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</si>
  <si>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</si>
  <si>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</si>
  <si>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</si>
  <si>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</si>
  <si>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</si>
  <si>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</si>
  <si>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</si>
  <si>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</si>
  <si>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</si>
  <si>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</si>
  <si>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</si>
  <si>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</si>
  <si>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</si>
  <si>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</si>
  <si>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</si>
  <si>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</si>
  <si>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</si>
  <si>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</si>
  <si>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</si>
  <si>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</si>
  <si>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</si>
  <si>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</si>
  <si>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</si>
  <si>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</si>
  <si>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</si>
  <si>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</si>
  <si>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</si>
  <si>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</si>
  <si>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</si>
  <si>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</si>
  <si>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</si>
  <si>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</si>
  <si>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</si>
  <si>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</si>
  <si>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</si>
  <si>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</si>
  <si>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</si>
  <si>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</si>
  <si>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</si>
  <si>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</si>
  <si>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</si>
  <si>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</si>
  <si>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</si>
  <si>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</si>
  <si>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</si>
  <si>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</si>
  <si>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</si>
  <si>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</si>
  <si>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</si>
  <si>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</si>
  <si>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</si>
  <si>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</si>
  <si>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</si>
  <si>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</si>
  <si>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</si>
  <si>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</si>
  <si>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</si>
  <si>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</si>
  <si>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</si>
  <si>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</si>
  <si>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</si>
  <si>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</si>
  <si>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</si>
  <si>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</si>
  <si>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</si>
  <si>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</si>
  <si>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</si>
  <si>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</si>
  <si>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</si>
  <si>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</si>
  <si>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</si>
  <si>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</si>
  <si>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</si>
  <si>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</si>
  <si>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</si>
  <si>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</si>
  <si>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</si>
  <si>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</si>
  <si>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</si>
  <si>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</si>
  <si>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</si>
  <si>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</si>
  <si>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</si>
  <si>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</si>
  <si>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</si>
  <si>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</si>
  <si>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</si>
  <si>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</si>
  <si>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</si>
  <si>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</si>
  <si>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</si>
  <si>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</si>
  <si>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</si>
  <si>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</si>
  <si>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</si>
  <si>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</si>
  <si>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</si>
  <si>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</si>
  <si>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</si>
  <si>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</si>
  <si>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</si>
  <si>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</si>
  <si>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</si>
  <si>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</si>
  <si>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</si>
  <si>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</si>
  <si>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</si>
  <si>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</si>
  <si>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</si>
  <si>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</si>
  <si>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</si>
  <si>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</si>
  <si>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</si>
  <si>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</si>
  <si>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</si>
  <si>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</si>
  <si>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</si>
  <si>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</si>
  <si>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</si>
  <si>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</si>
  <si>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</si>
  <si>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</si>
  <si>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</si>
  <si>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</si>
  <si>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</si>
  <si>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</si>
  <si>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</si>
  <si>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</si>
  <si>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</si>
  <si>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</si>
  <si>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</si>
  <si>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</si>
  <si>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</si>
  <si>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</si>
  <si>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</si>
  <si>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</si>
  <si>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</si>
  <si>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</si>
  <si>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</si>
  <si>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</si>
  <si>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</si>
  <si>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</si>
  <si>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</si>
  <si>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</si>
  <si>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</si>
  <si>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</si>
  <si>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</si>
  <si>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</si>
  <si>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</si>
  <si>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</si>
  <si>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</si>
  <si>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</si>
  <si>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</si>
  <si>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</si>
  <si>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</si>
  <si>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</si>
  <si>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</si>
  <si>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</si>
  <si>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</si>
  <si>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</si>
  <si>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</si>
  <si>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</si>
  <si>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</si>
  <si>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</si>
  <si>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</si>
  <si>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</si>
  <si>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</si>
  <si>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</si>
  <si>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</si>
  <si>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</si>
  <si>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</si>
  <si>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</si>
  <si>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</si>
  <si>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</si>
  <si>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</si>
  <si>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</si>
  <si>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</si>
  <si>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</si>
  <si>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</si>
  <si>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</si>
  <si>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</si>
  <si>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</si>
  <si>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</si>
  <si>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</si>
  <si>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</si>
  <si>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</si>
  <si>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</si>
  <si>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</si>
  <si>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</si>
  <si>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</si>
  <si>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</si>
  <si>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</si>
  <si>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</si>
  <si>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</si>
  <si>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</si>
  <si>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</si>
  <si>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</si>
  <si>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</si>
  <si>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</si>
  <si>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</si>
  <si>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</si>
  <si>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</si>
  <si>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</si>
  <si>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</si>
  <si>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</si>
  <si>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</si>
  <si>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</si>
  <si>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</si>
  <si>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</si>
  <si>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</si>
  <si>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</si>
  <si>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</si>
  <si>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</si>
  <si>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</si>
  <si>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</si>
  <si>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</si>
  <si>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</si>
  <si>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</si>
  <si>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</si>
  <si>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</si>
  <si>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</si>
  <si>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</si>
  <si>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</si>
  <si>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</si>
  <si>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</si>
  <si>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</si>
  <si>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</si>
  <si>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</si>
  <si>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</si>
  <si>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</si>
  <si>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</si>
  <si>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</si>
  <si>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</si>
  <si>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</si>
  <si>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</si>
  <si>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</si>
  <si>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</si>
  <si>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</si>
  <si>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</si>
  <si>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</si>
  <si>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</si>
  <si>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</si>
  <si>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</si>
  <si>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</si>
  <si>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</si>
  <si>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</si>
  <si>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</si>
  <si>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</si>
  <si>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</si>
  <si>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</si>
  <si>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</si>
  <si>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</si>
  <si>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</si>
  <si>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</si>
  <si>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</si>
  <si>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</si>
  <si>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</si>
  <si>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</si>
  <si>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</si>
  <si>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</si>
  <si>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</si>
  <si>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</si>
  <si>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</si>
  <si>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</si>
  <si>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</si>
  <si>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</si>
  <si>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</si>
  <si>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</si>
  <si>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</si>
  <si>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</si>
  <si>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</si>
  <si>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</si>
  <si>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</si>
  <si>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</si>
  <si>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</si>
  <si>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</si>
  <si>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</si>
  <si>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</si>
  <si>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</si>
  <si>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</si>
  <si>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</si>
  <si>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</si>
  <si>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</si>
  <si>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</si>
  <si>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</si>
  <si>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</si>
  <si>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</si>
  <si>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</si>
  <si>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</si>
  <si>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</si>
  <si>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</si>
  <si>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</si>
  <si>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</si>
  <si>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</si>
  <si>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</si>
  <si>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</si>
  <si>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</si>
  <si>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</si>
  <si>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</si>
  <si>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</si>
  <si>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</si>
  <si>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</si>
  <si>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</si>
  <si>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</si>
  <si>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</si>
  <si>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</si>
  <si>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</si>
  <si>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</si>
  <si>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</si>
  <si>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</si>
  <si>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</si>
  <si>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</si>
  <si>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</si>
  <si>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</si>
  <si>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</si>
  <si>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</si>
  <si>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</si>
  <si>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</si>
  <si>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</si>
  <si>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</si>
  <si>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</si>
  <si>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</si>
  <si>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</si>
  <si>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</si>
  <si>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</si>
  <si>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</si>
  <si>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</si>
  <si>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</si>
  <si>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</si>
  <si>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</si>
  <si>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</si>
  <si>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</si>
  <si>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</si>
  <si>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</si>
  <si>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</si>
  <si>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</si>
  <si>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</si>
  <si>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</si>
  <si>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</si>
  <si>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</si>
  <si>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</si>
  <si>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</si>
  <si>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</si>
  <si>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</si>
  <si>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</si>
  <si>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</si>
  <si>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</si>
  <si>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</si>
  <si>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</si>
  <si>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</si>
  <si>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</si>
  <si>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</si>
  <si>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</si>
  <si>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</si>
  <si>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</si>
  <si>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</si>
  <si>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</si>
  <si>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</si>
  <si>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</si>
  <si>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</si>
  <si>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</si>
  <si>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</si>
  <si>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</si>
  <si>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</si>
  <si>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</si>
  <si>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</si>
  <si>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</si>
  <si>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</si>
  <si>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</si>
  <si>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</si>
  <si>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</si>
  <si>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</si>
  <si>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</si>
  <si>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</si>
  <si>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</si>
  <si>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</si>
  <si>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</si>
  <si>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</si>
  <si>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</si>
  <si>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</si>
  <si>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</si>
  <si>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</si>
  <si>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</si>
  <si>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</si>
  <si>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</si>
  <si>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</si>
  <si>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</si>
  <si>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</si>
  <si>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</si>
  <si>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</si>
  <si>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</si>
  <si>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</si>
  <si>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</si>
  <si>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</si>
  <si>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</si>
  <si>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</si>
  <si>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</si>
  <si>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</si>
  <si>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</si>
  <si>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</si>
  <si>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</si>
  <si>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</si>
  <si>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</si>
  <si>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</si>
  <si>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</si>
  <si>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</si>
  <si>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</si>
  <si>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</si>
  <si>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</si>
  <si>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</si>
  <si>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</si>
  <si>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</si>
  <si>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</si>
  <si>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</si>
  <si>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</si>
  <si>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</si>
  <si>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</si>
  <si>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</si>
  <si>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</si>
  <si>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</si>
  <si>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</si>
  <si>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</si>
  <si>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</si>
  <si>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</si>
  <si>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</si>
  <si>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</si>
  <si>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</si>
  <si>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</si>
  <si>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</si>
  <si>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</si>
  <si>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</si>
  <si>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</si>
  <si>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</si>
  <si>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</si>
  <si>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</si>
  <si>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</si>
  <si>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</si>
  <si>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</si>
  <si>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</si>
  <si>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</si>
  <si>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</si>
  <si>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</si>
  <si>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</si>
  <si>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</si>
  <si>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</si>
  <si>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</si>
  <si>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</si>
  <si>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</si>
  <si>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</si>
  <si>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</si>
  <si>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</si>
  <si>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</si>
  <si>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</si>
  <si>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</si>
  <si>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</si>
  <si>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</si>
  <si>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</si>
  <si>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</si>
  <si>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</si>
  <si>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</si>
  <si>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</si>
  <si>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</si>
  <si>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</si>
  <si>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</si>
  <si>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</si>
  <si>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</si>
  <si>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</si>
  <si>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</si>
  <si>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</si>
  <si>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</si>
  <si>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</si>
  <si>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</si>
  <si>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</si>
  <si>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</si>
  <si>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</si>
  <si>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</si>
  <si>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</si>
  <si>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</si>
  <si>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</si>
  <si>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</si>
  <si>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</si>
  <si>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</si>
  <si>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</si>
  <si>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</si>
  <si>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</si>
  <si>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</si>
  <si>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</si>
  <si>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</si>
  <si>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</si>
  <si>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</si>
  <si>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</si>
  <si>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</si>
  <si>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</si>
  <si>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</si>
  <si>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</si>
  <si>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</si>
  <si>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</si>
  <si>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</si>
  <si>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</si>
  <si>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</si>
  <si>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</si>
  <si>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</si>
  <si>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</si>
  <si>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</si>
  <si>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</si>
  <si>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</si>
  <si>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</si>
  <si>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</si>
  <si>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</si>
  <si>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</si>
  <si>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</si>
  <si>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</si>
  <si>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</si>
  <si>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</si>
  <si>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</si>
  <si>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</si>
  <si>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</si>
  <si>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</si>
  <si>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</si>
  <si>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</si>
  <si>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</si>
  <si>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</si>
  <si>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</si>
  <si>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</si>
  <si>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</si>
  <si>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</si>
  <si>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</si>
  <si>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</si>
  <si>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</si>
  <si>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</si>
  <si>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</si>
  <si>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</si>
  <si>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</si>
  <si>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</si>
  <si>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</si>
  <si>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</si>
  <si>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</si>
  <si>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</si>
  <si>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</si>
  <si>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</si>
  <si>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</si>
  <si>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</si>
  <si>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</si>
  <si>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</si>
  <si>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</si>
  <si>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</si>
  <si>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</si>
  <si>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</si>
  <si>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</si>
  <si>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</si>
  <si>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</si>
  <si>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</si>
  <si>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</si>
  <si>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</si>
  <si>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</si>
  <si>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</si>
  <si>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</si>
  <si>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</si>
  <si>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</si>
  <si>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</si>
  <si>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</si>
  <si>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</si>
  <si>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</si>
  <si>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</si>
  <si>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</si>
  <si>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</si>
  <si>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</si>
  <si>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</si>
  <si>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</si>
  <si>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</si>
  <si>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</si>
  <si>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</si>
  <si>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</si>
  <si>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</si>
  <si>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</si>
  <si>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</si>
  <si>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</si>
  <si>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</si>
  <si>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</si>
  <si>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</si>
  <si>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</si>
  <si>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</si>
  <si>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</si>
  <si>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</si>
  <si>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</si>
  <si>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</si>
  <si>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</si>
  <si>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</si>
  <si>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</si>
  <si>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</si>
  <si>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</si>
  <si>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</si>
  <si>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</si>
  <si>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</si>
  <si>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</si>
  <si>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</si>
  <si>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</si>
  <si>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</si>
  <si>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</si>
  <si>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</si>
  <si>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</si>
  <si>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</si>
  <si>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</si>
  <si>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</si>
  <si>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</si>
  <si>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</si>
  <si>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</si>
  <si>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</si>
  <si>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</si>
  <si>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</si>
  <si>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</si>
  <si>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</si>
  <si>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</si>
  <si>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</si>
  <si>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</si>
  <si>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</si>
  <si>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</si>
  <si>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</si>
  <si>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</si>
  <si>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</si>
  <si>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</si>
  <si>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</si>
  <si>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</si>
  <si>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</si>
  <si>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</si>
  <si>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</si>
  <si>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</si>
  <si>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</si>
  <si>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</si>
  <si>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</si>
  <si>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</si>
  <si>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</si>
  <si>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</si>
  <si>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</si>
  <si>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</si>
  <si>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</si>
  <si>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</si>
  <si>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</si>
  <si>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</si>
  <si>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</si>
  <si>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</si>
  <si>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</si>
  <si>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</si>
  <si>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</si>
  <si>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</si>
  <si>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</si>
  <si>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</si>
  <si>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</si>
  <si>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</si>
  <si>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</si>
  <si>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</si>
  <si>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</si>
  <si>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</si>
  <si>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</si>
  <si>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</si>
  <si>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</si>
  <si>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</si>
  <si>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</si>
  <si>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</si>
  <si>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</si>
  <si>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</si>
  <si>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</si>
  <si>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</si>
  <si>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</si>
  <si>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</si>
  <si>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</si>
  <si>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</si>
  <si>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</si>
  <si>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</si>
  <si>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</si>
  <si>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</si>
  <si>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</si>
  <si>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</si>
  <si>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</si>
  <si>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</si>
  <si>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</si>
  <si>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</si>
  <si>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</si>
  <si>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</si>
  <si>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</si>
  <si>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</si>
  <si>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</si>
  <si>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</si>
  <si>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</si>
  <si>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</si>
  <si>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</si>
  <si>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</si>
  <si>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</si>
  <si>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</si>
  <si>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</si>
  <si>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</si>
  <si>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</si>
  <si>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</si>
  <si>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</si>
  <si>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</si>
  <si>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</si>
  <si>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</si>
  <si>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</si>
  <si>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</si>
  <si>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</si>
  <si>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</si>
  <si>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</si>
  <si>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</si>
  <si>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</si>
  <si>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</si>
  <si>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</si>
  <si>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</si>
  <si>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</si>
  <si>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</si>
  <si>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</si>
  <si>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</si>
  <si>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</si>
  <si>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</si>
  <si>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</si>
  <si>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</si>
  <si>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</si>
  <si>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</si>
  <si>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</si>
  <si>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</si>
  <si>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</si>
  <si>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</si>
  <si>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</si>
  <si>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</si>
  <si>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</si>
  <si>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</si>
  <si>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</si>
  <si>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</si>
  <si>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</si>
  <si>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</si>
  <si>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</si>
  <si>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</si>
  <si>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</si>
  <si>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</si>
  <si>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</si>
  <si>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</si>
  <si>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</si>
  <si>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</si>
  <si>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</si>
  <si>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</si>
  <si>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</si>
  <si>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</si>
  <si>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</si>
  <si>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</si>
  <si>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</si>
  <si>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</si>
  <si>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</si>
  <si>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</si>
  <si>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</si>
  <si>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</si>
  <si>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</si>
  <si>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</si>
  <si>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</si>
  <si>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</si>
  <si>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</si>
  <si>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</si>
  <si>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</si>
  <si>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</si>
  <si>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</si>
  <si>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</si>
  <si>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</si>
  <si>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</si>
  <si>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</si>
  <si>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</si>
  <si>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</si>
  <si>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</si>
  <si>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</si>
  <si>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</si>
  <si>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</si>
  <si>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</si>
  <si>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</si>
  <si>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</si>
  <si>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</si>
  <si>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</si>
  <si>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</si>
  <si>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</si>
  <si>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</si>
  <si>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</si>
  <si>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</si>
  <si>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</si>
  <si>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</si>
  <si>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</si>
  <si>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</si>
  <si>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</si>
  <si>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</si>
  <si>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</si>
  <si>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</si>
  <si>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</si>
  <si>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</si>
  <si>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</si>
  <si>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</si>
  <si>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</si>
  <si>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</si>
  <si>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</si>
  <si>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</si>
  <si>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</si>
  <si>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</si>
  <si>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</si>
  <si>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</si>
  <si>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</si>
  <si>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</si>
  <si>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</si>
  <si>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</si>
  <si>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</si>
  <si>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</si>
  <si>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</si>
  <si>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</si>
  <si>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</si>
  <si>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</si>
  <si>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</si>
  <si>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</si>
  <si>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</si>
  <si>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</si>
  <si>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</si>
  <si>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</si>
  <si>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</si>
  <si>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</si>
  <si>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</si>
  <si>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</si>
  <si>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</si>
  <si>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</si>
  <si>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</si>
  <si>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</si>
  <si>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</si>
  <si>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</si>
  <si>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</si>
  <si>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</si>
  <si>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</si>
  <si>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</si>
  <si>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</si>
  <si>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</si>
  <si>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</si>
  <si>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</si>
  <si>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</si>
  <si>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</si>
  <si>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</si>
  <si>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</si>
  <si>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</si>
  <si>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</si>
  <si>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</si>
  <si>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</si>
  <si>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</si>
  <si>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</si>
  <si>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</si>
  <si>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</si>
  <si>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</si>
  <si>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</si>
  <si>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</si>
  <si>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</si>
  <si>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</si>
  <si>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</si>
  <si>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</si>
  <si>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</si>
  <si>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</si>
  <si>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</si>
  <si>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</si>
  <si>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</si>
  <si>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</si>
  <si>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</si>
  <si>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</si>
  <si>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</si>
  <si>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</si>
  <si>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</si>
  <si>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</si>
  <si>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</si>
  <si>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</si>
  <si>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</si>
  <si>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</si>
  <si>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</si>
  <si>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</si>
  <si>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</si>
  <si>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</si>
  <si>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</si>
  <si>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</si>
  <si>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</si>
  <si>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</si>
  <si>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</si>
  <si>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</si>
  <si>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</si>
  <si>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</si>
  <si>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</si>
  <si>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</si>
  <si>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</si>
  <si>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</si>
  <si>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</si>
  <si>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</si>
  <si>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</si>
  <si>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</si>
  <si>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</si>
  <si>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</si>
  <si>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</si>
  <si>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</si>
  <si>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</si>
  <si>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</si>
  <si>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</si>
  <si>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</si>
  <si>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</si>
  <si>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</si>
  <si>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</si>
  <si>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</si>
  <si>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</si>
  <si>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</si>
  <si>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</si>
  <si>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</si>
  <si>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</si>
  <si>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</si>
  <si>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</si>
  <si>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</si>
  <si>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</si>
  <si>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</si>
  <si>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</si>
  <si>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</si>
  <si>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</si>
  <si>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</si>
  <si>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</si>
  <si>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</si>
  <si>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</si>
  <si>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</si>
  <si>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</si>
  <si>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</si>
  <si>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</si>
  <si>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</si>
  <si>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</si>
  <si>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</si>
  <si>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</si>
  <si>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</si>
  <si>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</si>
  <si>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</si>
  <si>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</si>
  <si>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</si>
  <si>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</si>
  <si>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</si>
  <si>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</si>
  <si>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</si>
  <si>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</si>
  <si>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</si>
  <si>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</si>
  <si>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</si>
  <si>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</si>
  <si>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</si>
  <si>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</si>
  <si>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</si>
  <si>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</si>
  <si>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</si>
  <si>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</si>
  <si>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</si>
  <si>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</si>
  <si>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</si>
  <si>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</si>
  <si>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</si>
  <si>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</si>
  <si>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</si>
  <si>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</si>
  <si>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</si>
  <si>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</si>
  <si>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</si>
  <si>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</si>
  <si>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</si>
  <si>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</si>
  <si>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</si>
  <si>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</si>
  <si>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</si>
  <si>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</si>
  <si>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</si>
  <si>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</si>
  <si>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</si>
  <si>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</si>
  <si>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</si>
  <si>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</si>
  <si>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</si>
  <si>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</si>
  <si>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</si>
  <si>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</si>
  <si>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</si>
  <si>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</si>
  <si>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</si>
  <si>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</si>
  <si>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</si>
  <si>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</si>
  <si>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</si>
  <si>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</si>
  <si>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</si>
  <si>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</si>
  <si>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</si>
  <si>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</si>
  <si>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</si>
  <si>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</si>
  <si>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</si>
  <si>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</si>
  <si>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</si>
  <si>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</si>
  <si>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</si>
  <si>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</si>
  <si>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</si>
  <si>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</si>
  <si>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</si>
  <si>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</si>
  <si>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</si>
  <si>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</si>
  <si>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</si>
  <si>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</si>
  <si>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</si>
  <si>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</si>
  <si>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</si>
  <si>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</si>
  <si>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</si>
  <si>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</si>
  <si>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</si>
  <si>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</si>
  <si>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</si>
  <si>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</si>
  <si>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</si>
  <si>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</si>
  <si>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</si>
  <si>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</si>
  <si>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</si>
  <si>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</si>
  <si>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</si>
  <si>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</si>
  <si>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</si>
  <si>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</si>
  <si>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</si>
  <si>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</si>
  <si>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</si>
  <si>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</si>
  <si>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</si>
  <si>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</si>
  <si>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</si>
  <si>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</si>
  <si>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</si>
  <si>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</si>
  <si>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</si>
  <si>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</si>
  <si>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</si>
  <si>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</si>
  <si>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</si>
  <si>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</si>
  <si>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</si>
  <si>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</si>
  <si>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</si>
  <si>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</si>
  <si>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</si>
  <si>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</si>
  <si>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</si>
  <si>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</si>
  <si>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</si>
  <si>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</si>
  <si>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</si>
  <si>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</si>
  <si>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</si>
  <si>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</si>
  <si>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</si>
  <si>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</si>
  <si>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</si>
  <si>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</si>
  <si>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</si>
  <si>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</si>
  <si>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</si>
  <si>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</si>
  <si>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</si>
  <si>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</si>
  <si>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</si>
  <si>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</si>
  <si>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</si>
  <si>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</si>
  <si>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</si>
  <si>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</si>
  <si>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</si>
  <si>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</si>
  <si>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</si>
  <si>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</si>
  <si>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</si>
  <si>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</si>
  <si>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</si>
  <si>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</si>
  <si>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</si>
  <si>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</si>
  <si>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</si>
  <si>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</si>
  <si>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</si>
  <si>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</si>
  <si>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</si>
  <si>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</si>
  <si>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</si>
  <si>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</si>
  <si>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</si>
  <si>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</si>
  <si>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</si>
  <si>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</si>
  <si>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</si>
  <si>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</si>
  <si>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</si>
  <si>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</si>
  <si>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</si>
  <si>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</si>
  <si>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</si>
  <si>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</si>
  <si>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</si>
  <si>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</si>
  <si>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</si>
  <si>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</si>
  <si>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</si>
  <si>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</si>
  <si>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</si>
  <si>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</si>
  <si>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</si>
  <si>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</si>
  <si>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</si>
  <si>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</si>
  <si>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</si>
  <si>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</si>
  <si>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</si>
  <si>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</si>
  <si>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</si>
  <si>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</si>
  <si>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</si>
  <si>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</si>
  <si>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</si>
  <si>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</si>
  <si>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</si>
  <si>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</si>
  <si>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</si>
  <si>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</si>
  <si>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</si>
  <si>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</si>
  <si>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</si>
  <si>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</si>
  <si>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</si>
  <si>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</si>
  <si>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</si>
  <si>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</si>
  <si>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</si>
  <si>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</si>
  <si>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</si>
  <si>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</si>
  <si>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</si>
  <si>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</si>
  <si>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</si>
  <si>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</si>
  <si>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</si>
  <si>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</si>
  <si>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</si>
  <si>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</si>
  <si>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</si>
  <si>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</si>
  <si>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</si>
  <si>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</si>
  <si>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</si>
  <si>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</si>
  <si>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</si>
  <si>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</si>
  <si>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</si>
  <si>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</si>
  <si>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</si>
  <si>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</si>
  <si>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</si>
  <si>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</si>
  <si>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</si>
  <si>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</si>
  <si>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</si>
  <si>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</si>
  <si>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</si>
  <si>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</si>
  <si>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</si>
  <si>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</si>
  <si>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</si>
  <si>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</si>
  <si>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</si>
  <si>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</si>
  <si>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</si>
  <si>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</si>
  <si>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</si>
  <si>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</si>
  <si>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</si>
  <si>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</si>
  <si>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</si>
  <si>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</si>
  <si>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</si>
  <si>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</si>
  <si>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</si>
  <si>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</si>
  <si>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</si>
  <si>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</si>
  <si>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</si>
  <si>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</si>
  <si>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</si>
  <si>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</si>
  <si>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</si>
  <si>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</si>
  <si>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</si>
  <si>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</si>
  <si>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</si>
  <si>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</si>
  <si>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</si>
  <si>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</si>
  <si>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</si>
  <si>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</si>
  <si>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</si>
  <si>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</si>
  <si>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</si>
  <si>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</si>
  <si>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</si>
  <si>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</si>
  <si>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</si>
  <si>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</si>
  <si>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</si>
  <si>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</si>
  <si>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</si>
  <si>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</si>
  <si>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</si>
  <si>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</si>
  <si>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</si>
  <si>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</si>
  <si>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</si>
  <si>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</si>
  <si>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</si>
  <si>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</si>
  <si>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</si>
  <si>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</si>
  <si>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</si>
  <si>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</si>
  <si>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</si>
  <si>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</si>
  <si>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</si>
  <si>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</si>
  <si>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</si>
  <si>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</si>
  <si>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</si>
  <si>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</si>
  <si>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</si>
  <si>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</si>
  <si>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</si>
  <si>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</si>
  <si>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</si>
  <si>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</si>
  <si>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</si>
  <si>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</si>
  <si>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</si>
  <si>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</si>
  <si>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</si>
  <si>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</si>
  <si>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</si>
  <si>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</si>
  <si>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</si>
  <si>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</si>
  <si>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</si>
  <si>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</si>
  <si>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</si>
  <si>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</si>
  <si>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</si>
  <si>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</si>
  <si>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</si>
  <si>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</si>
  <si>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</si>
  <si>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</si>
  <si>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</si>
  <si>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</si>
  <si>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</si>
  <si>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</si>
  <si>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</si>
  <si>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</si>
  <si>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</si>
  <si>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</si>
  <si>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</si>
  <si>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</si>
  <si>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</si>
  <si>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</si>
  <si>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</si>
  <si>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</si>
  <si>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</si>
  <si>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</si>
  <si>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</si>
  <si>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</si>
  <si>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</si>
  <si>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</si>
  <si>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</si>
  <si>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</si>
  <si>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</si>
  <si>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</si>
  <si>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</si>
  <si>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</si>
  <si>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</si>
  <si>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</si>
  <si>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</si>
  <si>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</si>
  <si>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</si>
  <si>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</si>
  <si>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</si>
  <si>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</si>
  <si>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</si>
  <si>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</si>
  <si>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</si>
  <si>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</si>
  <si>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</si>
  <si>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</si>
  <si>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</si>
  <si>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</si>
  <si>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</si>
  <si>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</si>
  <si>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</si>
  <si>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</si>
  <si>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</si>
  <si>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</si>
  <si>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</si>
  <si>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</si>
  <si>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</si>
  <si>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</si>
  <si>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</si>
  <si>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</si>
  <si>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</si>
  <si>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</si>
  <si>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</si>
  <si>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</si>
  <si>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</si>
  <si>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</si>
  <si>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</si>
  <si>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</si>
  <si>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</si>
  <si>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</si>
  <si>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</si>
  <si>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</si>
  <si>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</si>
  <si>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</si>
  <si>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</si>
  <si>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</si>
  <si>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</si>
  <si>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</si>
  <si>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</si>
  <si>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</si>
  <si>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</si>
  <si>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</si>
  <si>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</si>
  <si>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</si>
  <si>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</si>
  <si>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</si>
  <si>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</si>
  <si>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</si>
  <si>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</si>
  <si>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</si>
  <si>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</si>
  <si>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</si>
  <si>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</si>
  <si>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</si>
  <si>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</si>
  <si>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</si>
  <si>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</si>
  <si>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</si>
  <si>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</si>
  <si>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</si>
  <si>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</si>
  <si>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</si>
  <si>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</si>
  <si>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</si>
  <si>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</si>
  <si>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</si>
  <si>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</si>
  <si>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</si>
  <si>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</si>
  <si>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</si>
  <si>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</si>
  <si>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</si>
  <si>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</si>
  <si>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</si>
  <si>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</si>
  <si>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</si>
  <si>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</si>
  <si>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</si>
  <si>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</si>
  <si>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</si>
  <si>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</si>
  <si>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</si>
  <si>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</si>
  <si>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</si>
  <si>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</si>
  <si>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</si>
  <si>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</si>
  <si>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</si>
  <si>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</si>
  <si>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</si>
  <si>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</si>
  <si>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</si>
  <si>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</si>
  <si>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</si>
  <si>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</si>
  <si>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</si>
  <si>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</si>
  <si>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</si>
  <si>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</si>
  <si>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</si>
  <si>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</si>
  <si>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</si>
  <si>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</si>
  <si>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</si>
  <si>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</si>
  <si>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</si>
  <si>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</si>
  <si>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</si>
  <si>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</si>
  <si>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</si>
  <si>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</si>
  <si>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</si>
  <si>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</si>
  <si>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</si>
  <si>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</si>
  <si>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</si>
  <si>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</si>
  <si>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</si>
  <si>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</si>
  <si>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</si>
  <si>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</si>
  <si>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</si>
  <si>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</si>
  <si>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</si>
  <si>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</si>
  <si>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</si>
  <si>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</si>
  <si>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</si>
  <si>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</si>
  <si>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</si>
  <si>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</si>
  <si>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</si>
  <si>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</si>
  <si>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</si>
  <si>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</si>
  <si>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</si>
  <si>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</si>
  <si>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</si>
  <si>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</si>
  <si>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</si>
  <si>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</si>
  <si>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</si>
  <si>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</si>
  <si>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</si>
  <si>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</si>
  <si>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</si>
  <si>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</si>
  <si>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</si>
  <si>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</si>
  <si>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</si>
  <si>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</si>
  <si>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</si>
  <si>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</si>
  <si>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</si>
  <si>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</si>
  <si>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</si>
  <si>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</si>
  <si>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</si>
  <si>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</si>
  <si>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</si>
  <si>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</si>
  <si>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</si>
  <si>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</si>
  <si>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</si>
  <si>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</si>
  <si>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</si>
  <si>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</si>
  <si>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</si>
  <si>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</si>
  <si>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</si>
  <si>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</si>
  <si>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</si>
  <si>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</si>
  <si>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</si>
  <si>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</si>
  <si>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</si>
  <si>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</si>
  <si>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</si>
  <si>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</si>
  <si>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</si>
  <si>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</si>
  <si>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</si>
  <si>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</si>
  <si>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</si>
  <si>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</si>
  <si>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</si>
  <si>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</si>
  <si>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</si>
  <si>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</si>
  <si>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</si>
  <si>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</si>
  <si>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</si>
  <si>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</si>
  <si>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</si>
  <si>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</si>
  <si>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</si>
  <si>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</si>
  <si>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</si>
  <si>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</si>
  <si>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</si>
  <si>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</si>
  <si>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</si>
  <si>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</si>
  <si>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</si>
  <si>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</si>
  <si>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</si>
  <si>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</si>
  <si>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</si>
  <si>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</si>
  <si>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</si>
  <si>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</si>
  <si>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</si>
  <si>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</si>
  <si>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</si>
  <si>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</si>
  <si>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</si>
  <si>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</si>
  <si>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</si>
  <si>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</si>
  <si>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</si>
  <si>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</si>
  <si>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</si>
  <si>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</si>
  <si>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</si>
  <si>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</si>
  <si>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</si>
  <si>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</si>
  <si>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</si>
  <si>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</si>
  <si>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</si>
  <si>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</si>
  <si>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</si>
  <si>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</si>
  <si>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</si>
  <si>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</si>
  <si>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</si>
  <si>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</si>
  <si>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</si>
  <si>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</si>
  <si>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</si>
  <si>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</si>
  <si>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</si>
  <si>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</si>
  <si>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</si>
  <si>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</si>
  <si>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</si>
  <si>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</si>
  <si>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</si>
  <si>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</si>
  <si>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</si>
  <si>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</si>
  <si>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</si>
  <si>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</si>
  <si>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</si>
  <si>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</si>
  <si>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</si>
  <si>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</si>
  <si>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</si>
  <si>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</si>
  <si>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</si>
  <si>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</si>
  <si>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</si>
  <si>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</si>
  <si>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</si>
  <si>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</si>
  <si>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</si>
  <si>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</si>
  <si>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</si>
  <si>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</si>
  <si>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</si>
  <si>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</si>
  <si>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</si>
  <si>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</si>
  <si>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</si>
  <si>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</si>
  <si>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</si>
  <si>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</si>
  <si>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</si>
  <si>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</si>
  <si>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</si>
  <si>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</si>
  <si>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</si>
  <si>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</si>
  <si>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</si>
  <si>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</si>
  <si>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</si>
  <si>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</si>
  <si>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</si>
  <si>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</si>
  <si>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</si>
  <si>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</si>
  <si>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</si>
  <si>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</si>
  <si>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</si>
  <si>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</si>
  <si>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</si>
  <si>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</si>
  <si>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</si>
  <si>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</si>
  <si>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</si>
  <si>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</si>
  <si>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</si>
  <si>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</si>
  <si>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</si>
  <si>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</si>
  <si>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</si>
  <si>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</si>
  <si>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</si>
  <si>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</si>
  <si>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</si>
  <si>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</si>
  <si>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</si>
  <si>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</si>
  <si>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</si>
  <si>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</si>
  <si>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</si>
  <si>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</si>
  <si>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</si>
  <si>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</si>
  <si>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</si>
  <si>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</si>
  <si>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</si>
  <si>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</si>
  <si>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</si>
  <si>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</si>
  <si>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</si>
  <si>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</si>
  <si>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</si>
  <si>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</si>
  <si>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</si>
  <si>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</si>
  <si>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</si>
  <si>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</si>
  <si>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</si>
  <si>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</si>
  <si>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</si>
  <si>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</si>
  <si>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</si>
  <si>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</si>
  <si>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</si>
  <si>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</si>
  <si>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</si>
  <si>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</si>
  <si>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</si>
  <si>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</si>
  <si>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</si>
  <si>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</si>
  <si>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</si>
  <si>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</si>
  <si>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</si>
  <si>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</si>
  <si>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</si>
  <si>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</si>
  <si>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</si>
  <si>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</si>
  <si>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</si>
  <si>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</si>
  <si>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</si>
  <si>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</si>
  <si>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</si>
  <si>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</si>
  <si>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</si>
  <si>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</si>
  <si>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</si>
  <si>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</si>
  <si>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</si>
  <si>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</si>
  <si>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</si>
  <si>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</si>
  <si>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</si>
  <si>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</si>
  <si>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</si>
  <si>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</si>
  <si>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</si>
  <si>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</si>
  <si>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</si>
  <si>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</si>
  <si>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</si>
  <si>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</si>
  <si>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</si>
  <si>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</si>
  <si>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</si>
  <si>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</si>
  <si>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</si>
  <si>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</si>
  <si>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</si>
  <si>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</si>
  <si>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</si>
  <si>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</si>
  <si>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</si>
  <si>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</si>
  <si>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</si>
  <si>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</si>
  <si>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</si>
  <si>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</si>
  <si>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</si>
  <si>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</si>
  <si>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</si>
  <si>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</si>
  <si>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</si>
  <si>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</si>
  <si>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</si>
  <si>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</si>
  <si>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</si>
  <si>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</si>
  <si>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</si>
  <si>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</si>
  <si>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</si>
  <si>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</si>
  <si>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</si>
  <si>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</si>
  <si>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</si>
  <si>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</si>
  <si>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</si>
  <si>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</si>
  <si>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</si>
  <si>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</si>
  <si>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</si>
  <si>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</si>
  <si>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</si>
  <si>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</si>
  <si>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</si>
  <si>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</si>
  <si>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</si>
  <si>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</si>
  <si>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</si>
  <si>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</si>
  <si>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</si>
  <si>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</si>
  <si>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</si>
  <si>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</si>
  <si>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</si>
  <si>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</si>
  <si>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</si>
  <si>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</si>
  <si>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</si>
  <si>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</si>
  <si>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</si>
  <si>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</si>
  <si>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</si>
  <si>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</si>
  <si>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</si>
  <si>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</si>
  <si>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</si>
  <si>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</si>
  <si>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</si>
  <si>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</si>
  <si>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</si>
  <si>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</si>
  <si>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</si>
  <si>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</si>
  <si>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</si>
  <si>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</si>
  <si>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</si>
  <si>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</si>
  <si>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</si>
  <si>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</si>
  <si>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</si>
  <si>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</si>
  <si>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</si>
  <si>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</si>
  <si>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</si>
  <si>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</si>
  <si>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</si>
  <si>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</si>
  <si>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</si>
  <si>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</si>
  <si>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</si>
  <si>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</si>
  <si>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</si>
  <si>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</si>
  <si>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</si>
  <si>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</si>
  <si>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</si>
  <si>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</si>
  <si>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</si>
  <si>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</si>
  <si>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</si>
  <si>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</si>
  <si>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</si>
  <si>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</si>
  <si>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</si>
  <si>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</si>
  <si>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</si>
  <si>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</si>
  <si>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</si>
  <si>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</si>
  <si>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</si>
  <si>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</si>
  <si>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</si>
  <si>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</si>
  <si>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</si>
  <si>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</si>
  <si>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</si>
  <si>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</si>
  <si>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</si>
  <si>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</si>
  <si>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</si>
  <si>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</si>
  <si>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</si>
  <si>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</si>
  <si>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</si>
  <si>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</si>
  <si>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</si>
  <si>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</si>
  <si>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</si>
  <si>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</si>
  <si>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</si>
  <si>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</si>
  <si>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</si>
  <si>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</si>
  <si>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</si>
  <si>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</si>
  <si>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</si>
  <si>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</si>
  <si>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</si>
  <si>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</si>
  <si>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</si>
  <si>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</si>
  <si>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</si>
  <si>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</si>
  <si>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</si>
  <si>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</si>
  <si>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</si>
  <si>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</si>
  <si>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</si>
  <si>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</si>
  <si>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</si>
  <si>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</si>
  <si>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</si>
  <si>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</si>
  <si>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</si>
  <si>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</si>
  <si>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</si>
  <si>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</si>
  <si>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</si>
  <si>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</si>
  <si>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</si>
  <si>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</si>
  <si>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</si>
  <si>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</si>
  <si>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</si>
  <si>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</si>
  <si>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</si>
  <si>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</si>
  <si>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</si>
  <si>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</si>
  <si>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</si>
  <si>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</si>
  <si>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</si>
  <si>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</si>
  <si>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</si>
  <si>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</si>
  <si>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</si>
  <si>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</si>
  <si>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</si>
  <si>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</si>
  <si>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</si>
  <si>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</si>
  <si>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</si>
  <si>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</si>
  <si>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</si>
  <si>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</si>
  <si>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</si>
  <si>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</si>
  <si>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</si>
  <si>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</si>
  <si>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</si>
  <si>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</si>
  <si>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</si>
  <si>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</si>
  <si>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</si>
  <si>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</si>
  <si>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</si>
  <si>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</si>
  <si>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</si>
  <si>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</si>
  <si>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</si>
  <si>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</si>
  <si>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</si>
  <si>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</si>
  <si>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</si>
  <si>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</si>
  <si>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</si>
  <si>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</si>
  <si>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</si>
  <si>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</si>
  <si>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</si>
  <si>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</si>
  <si>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</si>
  <si>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</si>
  <si>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</si>
  <si>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</si>
  <si>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</si>
  <si>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</si>
  <si>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</si>
  <si>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</si>
  <si>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</si>
  <si>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</si>
  <si>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</si>
  <si>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</si>
  <si>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</si>
  <si>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</si>
  <si>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</si>
  <si>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</si>
  <si>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</si>
  <si>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</si>
  <si>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</si>
  <si>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</si>
  <si>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</si>
  <si>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</si>
  <si>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</si>
  <si>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</si>
  <si>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</si>
  <si>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</si>
  <si>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</si>
  <si>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</si>
  <si>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</si>
  <si>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</si>
  <si>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</si>
  <si>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</si>
  <si>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</si>
  <si>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</si>
  <si>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</si>
  <si>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</si>
  <si>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</si>
  <si>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</si>
  <si>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</si>
  <si>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</si>
  <si>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</si>
  <si>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</si>
  <si>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</si>
  <si>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</si>
  <si>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</si>
  <si>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</si>
  <si>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</si>
  <si>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</si>
  <si>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</si>
  <si>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</si>
  <si>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</si>
  <si>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</si>
  <si>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</si>
  <si>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</si>
  <si>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</si>
  <si>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</si>
  <si>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</si>
  <si>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</si>
  <si>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</si>
  <si>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</si>
  <si>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</si>
  <si>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</si>
  <si>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</si>
  <si>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</si>
  <si>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</si>
  <si>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</si>
  <si>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</si>
  <si>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</si>
  <si>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</si>
  <si>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</si>
  <si>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</si>
  <si>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</si>
  <si>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</si>
  <si>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</si>
  <si>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</si>
  <si>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</si>
  <si>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</si>
  <si>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</si>
  <si>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</si>
  <si>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</si>
  <si>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</si>
  <si>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</si>
  <si>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</si>
  <si>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</si>
  <si>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</si>
  <si>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</si>
  <si>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</si>
  <si>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</si>
  <si>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</si>
  <si>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</si>
  <si>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</si>
  <si>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</si>
  <si>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</si>
  <si>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</si>
  <si>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</si>
  <si>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</si>
  <si>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</si>
  <si>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</si>
  <si>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</si>
  <si>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</si>
  <si>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</si>
  <si>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</si>
  <si>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</si>
  <si>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</si>
  <si>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</si>
  <si>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</si>
  <si>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</si>
  <si>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</si>
  <si>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</si>
  <si>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</si>
  <si>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</si>
  <si>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</si>
  <si>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</si>
  <si>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</si>
  <si>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</si>
  <si>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</si>
  <si>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</si>
  <si>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</si>
  <si>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</si>
  <si>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</si>
  <si>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</si>
  <si>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</si>
  <si>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</si>
  <si>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</si>
  <si>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</si>
  <si>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</si>
  <si>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</si>
  <si>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</si>
  <si>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</si>
  <si>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</si>
  <si>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</si>
  <si>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</si>
  <si>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</si>
  <si>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</si>
  <si>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</si>
  <si>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</si>
  <si>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</si>
  <si>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</si>
  <si>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</si>
  <si>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</si>
  <si>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</si>
  <si>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</si>
  <si>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</si>
  <si>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</si>
  <si>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</si>
  <si>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</si>
  <si>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</si>
  <si>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</si>
  <si>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</si>
  <si>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</si>
  <si>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</si>
  <si>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</si>
  <si>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</si>
  <si>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</si>
  <si>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</si>
  <si>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</si>
  <si>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</si>
  <si>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</si>
  <si>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</si>
  <si>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</si>
  <si>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</si>
  <si>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</si>
  <si>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</si>
  <si>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</si>
  <si>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</si>
  <si>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</si>
  <si>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</si>
  <si>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</si>
  <si>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</si>
  <si>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</si>
  <si>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</si>
  <si>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</si>
  <si>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</si>
  <si>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</si>
  <si>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</si>
  <si>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</si>
  <si>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</si>
  <si>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</si>
  <si>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</si>
  <si>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</si>
  <si>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</si>
  <si>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</si>
  <si>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</si>
  <si>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</si>
  <si>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</si>
  <si>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</si>
  <si>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</si>
  <si>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</si>
  <si>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</si>
  <si>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</si>
  <si>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</si>
  <si>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</si>
  <si>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</si>
  <si>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</si>
  <si>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</si>
  <si>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</si>
  <si>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</si>
  <si>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</si>
  <si>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</si>
  <si>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</si>
  <si>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</si>
  <si>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</si>
  <si>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</si>
  <si>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</si>
  <si>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</si>
  <si>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</si>
  <si>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</si>
  <si>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</si>
  <si>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</si>
  <si>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</si>
  <si>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</si>
  <si>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</si>
  <si>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</si>
  <si>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</si>
  <si>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</si>
  <si>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</si>
  <si>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</si>
  <si>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</si>
  <si>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</si>
  <si>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</si>
  <si>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</si>
  <si>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</si>
  <si>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</si>
  <si>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</si>
  <si>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</si>
  <si>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</si>
  <si>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</si>
  <si>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</si>
  <si>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</si>
  <si>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</si>
  <si>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</si>
  <si>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</si>
  <si>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</si>
  <si>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</si>
  <si>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</si>
  <si>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</si>
  <si>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</si>
  <si>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</si>
  <si>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</si>
  <si>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</si>
  <si>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</si>
  <si>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</si>
  <si>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</si>
  <si>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</si>
  <si>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</si>
  <si>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</si>
  <si>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</si>
  <si>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</si>
  <si>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</si>
  <si>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</si>
  <si>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</si>
  <si>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</si>
  <si>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</si>
  <si>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</si>
  <si>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</si>
  <si>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</si>
  <si>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</si>
  <si>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</si>
  <si>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</si>
  <si>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</si>
  <si>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</si>
  <si>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</si>
  <si>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</si>
  <si>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</si>
  <si>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</si>
  <si>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</si>
  <si>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</si>
  <si>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</si>
  <si>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</si>
  <si>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</si>
  <si>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</si>
  <si>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</si>
  <si>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</si>
  <si>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</si>
  <si>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</si>
  <si>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</si>
  <si>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</si>
  <si>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</si>
  <si>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</si>
  <si>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</si>
  <si>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</si>
  <si>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</si>
  <si>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</si>
  <si>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</si>
  <si>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</si>
  <si>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</si>
  <si>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</si>
  <si>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</si>
  <si>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</si>
  <si>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</si>
  <si>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</si>
  <si>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</si>
  <si>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</si>
  <si>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</si>
  <si>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</si>
  <si>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</si>
  <si>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</si>
  <si>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</si>
  <si>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</si>
  <si>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</si>
  <si>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</si>
  <si>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</si>
  <si>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</si>
  <si>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</si>
  <si>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</si>
  <si>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</si>
  <si>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</si>
  <si>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</si>
  <si>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</si>
  <si>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</si>
  <si>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</si>
  <si>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</si>
  <si>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</si>
  <si>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</si>
  <si>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</si>
  <si>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</si>
  <si>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</si>
  <si>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</si>
  <si>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</si>
  <si>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</si>
  <si>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</si>
  <si>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</si>
  <si>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</si>
  <si>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</si>
  <si>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</si>
  <si>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</si>
  <si>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</si>
  <si>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</si>
  <si>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</si>
  <si>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</si>
  <si>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</si>
  <si>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</si>
  <si>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</si>
  <si>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</si>
  <si>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</si>
  <si>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</si>
  <si>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</si>
  <si>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</si>
  <si>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</si>
  <si>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</si>
  <si>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</si>
  <si>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</si>
  <si>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</si>
  <si>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</si>
  <si>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</si>
  <si>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</si>
  <si>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</si>
  <si>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</si>
  <si>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</si>
  <si>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</si>
  <si>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</si>
  <si>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</si>
  <si>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</si>
  <si>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</si>
  <si>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</si>
  <si>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</si>
  <si>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</si>
  <si>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</si>
  <si>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</si>
  <si>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</si>
  <si>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</si>
  <si>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</si>
  <si>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</si>
  <si>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</si>
  <si>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</si>
  <si>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</si>
  <si>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</si>
  <si>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</si>
  <si>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</si>
  <si>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</si>
  <si>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</si>
  <si>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</si>
  <si>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</si>
  <si>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</si>
  <si>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</si>
  <si>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</si>
  <si>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</si>
  <si>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</si>
  <si>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</si>
  <si>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</si>
  <si>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</si>
  <si>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</si>
  <si>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</si>
  <si>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</si>
  <si>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</si>
  <si>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</si>
  <si>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</si>
  <si>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</si>
  <si>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</si>
  <si>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</si>
  <si>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</si>
  <si>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</si>
  <si>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</si>
  <si>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</si>
  <si>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</si>
  <si>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</si>
  <si>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</si>
  <si>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</si>
  <si>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</si>
  <si>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</si>
  <si>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</si>
  <si>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</si>
  <si>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</si>
  <si>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</si>
  <si>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</si>
  <si>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</si>
  <si>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</si>
  <si>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</si>
  <si>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</si>
  <si>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</si>
  <si>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</si>
  <si>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</si>
  <si>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</si>
  <si>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</si>
  <si>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</si>
  <si>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</si>
  <si>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</si>
  <si>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</si>
  <si>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</si>
  <si>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</si>
  <si>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</si>
  <si>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</si>
  <si>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</si>
  <si>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</si>
  <si>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</si>
  <si>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</si>
  <si>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</si>
  <si>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</si>
  <si>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</si>
  <si>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</si>
  <si>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</si>
  <si>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</si>
  <si>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</si>
  <si>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</si>
  <si>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</si>
  <si>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</si>
  <si>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</si>
  <si>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</si>
  <si>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</si>
  <si>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</si>
  <si>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</si>
  <si>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</si>
  <si>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</si>
  <si>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</si>
  <si>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</si>
  <si>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</si>
  <si>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</si>
  <si>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</si>
  <si>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</si>
  <si>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</si>
  <si>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</si>
  <si>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</si>
  <si>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</si>
  <si>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</si>
  <si>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</si>
  <si>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</si>
  <si>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</si>
  <si>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</si>
  <si>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</si>
  <si>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</si>
  <si>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</si>
  <si>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</si>
  <si>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</si>
  <si>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</si>
  <si>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</si>
  <si>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</si>
  <si>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</si>
  <si>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</si>
  <si>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</si>
  <si>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</si>
  <si>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</si>
  <si>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</si>
  <si>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</si>
  <si>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</si>
  <si>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</si>
  <si>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</si>
  <si>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</si>
  <si>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</si>
  <si>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</si>
  <si>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</si>
  <si>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</si>
  <si>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</si>
  <si>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</si>
  <si>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</si>
  <si>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</si>
  <si>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</si>
  <si>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</si>
  <si>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</si>
  <si>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</si>
  <si>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</si>
  <si>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</si>
  <si>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</si>
  <si>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</si>
  <si>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</si>
  <si>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</si>
  <si>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</si>
  <si>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</si>
  <si>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</si>
  <si>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</si>
  <si>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</si>
  <si>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</si>
  <si>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</si>
  <si>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</si>
  <si>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</si>
  <si>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</si>
  <si>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</si>
  <si>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</si>
  <si>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</si>
  <si>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</si>
  <si>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</si>
  <si>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</si>
  <si>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</si>
  <si>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</si>
  <si>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</si>
  <si>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</si>
  <si>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</si>
  <si>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</si>
  <si>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</si>
  <si>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</si>
  <si>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</si>
  <si>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</si>
  <si>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</si>
  <si>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</si>
  <si>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</si>
  <si>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</si>
  <si>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</si>
  <si>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</si>
  <si>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</si>
  <si>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</si>
  <si>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</si>
  <si>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</si>
  <si>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</si>
  <si>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</si>
  <si>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</si>
  <si>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</si>
  <si>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</si>
  <si>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</si>
  <si>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</si>
  <si>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</si>
  <si>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</si>
  <si>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</si>
  <si>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</si>
  <si>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</si>
  <si>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</si>
  <si>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</si>
  <si>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</si>
  <si>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</si>
  <si>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</si>
  <si>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</si>
  <si>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</si>
  <si>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</si>
  <si>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</si>
  <si>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</si>
  <si>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</si>
  <si>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</si>
  <si>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</si>
  <si>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</si>
  <si>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</si>
  <si>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</si>
  <si>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</si>
  <si>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</si>
  <si>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</si>
  <si>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</si>
  <si>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</si>
  <si>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</si>
  <si>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</si>
  <si>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</si>
  <si>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</si>
  <si>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</si>
  <si>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</si>
  <si>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</si>
  <si>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</si>
  <si>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</si>
  <si>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</si>
  <si>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</si>
  <si>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</si>
  <si>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</si>
  <si>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</si>
  <si>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</si>
  <si>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</si>
  <si>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</si>
  <si>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</si>
  <si>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</si>
  <si>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</si>
  <si>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</si>
  <si>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</si>
  <si>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</si>
  <si>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</si>
  <si>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</si>
  <si>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</si>
  <si>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</si>
  <si>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</si>
  <si>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</si>
  <si>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</si>
  <si>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</si>
  <si>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</si>
  <si>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</si>
  <si>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</si>
  <si>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</si>
  <si>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</si>
  <si>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</si>
  <si>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</si>
  <si>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</si>
  <si>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</si>
  <si>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</si>
  <si>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</si>
  <si>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</si>
  <si>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</si>
  <si>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</si>
  <si>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</si>
  <si>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</si>
  <si>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</si>
  <si>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</si>
  <si>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</si>
  <si>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</si>
  <si>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</si>
  <si>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</si>
  <si>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</si>
  <si>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</si>
  <si>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</si>
  <si>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</si>
  <si>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</si>
  <si>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</si>
  <si>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</si>
  <si>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</si>
  <si>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</si>
  <si>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</si>
  <si>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</si>
  <si>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</si>
  <si>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</si>
  <si>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</si>
  <si>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</si>
  <si>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</si>
  <si>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</si>
  <si>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</si>
  <si>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</si>
  <si>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</si>
  <si>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</si>
  <si>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</si>
  <si>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</si>
  <si>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</si>
  <si>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</si>
  <si>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</si>
  <si>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</si>
  <si>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</si>
  <si>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</si>
  <si>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</si>
  <si>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</si>
  <si>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</si>
  <si>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</si>
  <si>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</si>
  <si>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</si>
  <si>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</si>
  <si>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</si>
  <si>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</si>
  <si>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</si>
  <si>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</si>
  <si>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</si>
  <si>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</si>
  <si>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</si>
  <si>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</si>
  <si>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</si>
  <si>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</si>
  <si>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</si>
  <si>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</si>
  <si>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</si>
  <si>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</si>
  <si>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</si>
  <si>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</si>
  <si>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</si>
  <si>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</si>
  <si>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</si>
  <si>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</si>
  <si>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</si>
  <si>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</si>
  <si>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</si>
  <si>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</si>
  <si>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</si>
  <si>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</si>
  <si>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</si>
  <si>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</si>
  <si>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</si>
  <si>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</si>
  <si>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</si>
  <si>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</si>
  <si>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</si>
  <si>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</si>
  <si>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</si>
  <si>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</si>
  <si>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</si>
  <si>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</si>
  <si>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</si>
  <si>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</si>
  <si>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</si>
  <si>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</si>
  <si>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</si>
  <si>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</si>
  <si>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</si>
  <si>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</si>
  <si>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</si>
  <si>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</si>
  <si>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</si>
  <si>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</si>
  <si>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</si>
  <si>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</si>
  <si>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</si>
  <si>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</si>
  <si>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</si>
  <si>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</si>
  <si>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</si>
  <si>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</si>
  <si>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</si>
  <si>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</si>
  <si>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</si>
  <si>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</si>
  <si>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</si>
  <si>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</si>
  <si>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</si>
  <si>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</si>
  <si>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</si>
  <si>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</si>
  <si>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</si>
  <si>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</si>
  <si>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</si>
  <si>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</si>
  <si>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</si>
  <si>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</si>
  <si>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</si>
  <si>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</si>
  <si>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</si>
  <si>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</si>
  <si>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</si>
  <si>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</si>
  <si>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</si>
  <si>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</si>
  <si>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</si>
  <si>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</si>
  <si>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</si>
  <si>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</si>
  <si>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</si>
  <si>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</si>
  <si>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</si>
  <si>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</si>
  <si>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</si>
  <si>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</si>
  <si>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</si>
  <si>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</si>
  <si>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</si>
  <si>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</si>
  <si>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</si>
  <si>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</si>
  <si>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</si>
  <si>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</si>
  <si>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</si>
  <si>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</si>
  <si>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</si>
  <si>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</si>
  <si>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</si>
  <si>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</si>
  <si>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</si>
  <si>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</si>
  <si>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</si>
  <si>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</si>
  <si>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</si>
  <si>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</si>
  <si>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</si>
  <si>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</si>
  <si>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</si>
  <si>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</si>
  <si>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</si>
  <si>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</si>
  <si>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</si>
  <si>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</si>
  <si>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</si>
  <si>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</si>
  <si>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</si>
  <si>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</si>
  <si>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</si>
  <si>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</si>
  <si>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</si>
  <si>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</si>
  <si>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</si>
  <si>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</si>
  <si>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</si>
  <si>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</si>
  <si>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</si>
  <si>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</si>
  <si>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</si>
  <si>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</si>
  <si>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</si>
  <si>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</si>
  <si>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</si>
  <si>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</si>
  <si>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</si>
  <si>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</si>
  <si>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</si>
  <si>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</si>
  <si>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</si>
  <si>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</si>
  <si>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</si>
  <si>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</si>
  <si>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</si>
  <si>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</si>
  <si>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</si>
  <si>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</si>
  <si>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</si>
  <si>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</si>
  <si>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</si>
  <si>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</si>
  <si>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</si>
  <si>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</si>
  <si>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</si>
  <si>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</si>
  <si>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</si>
  <si>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</si>
  <si>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</si>
  <si>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</si>
  <si>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</si>
  <si>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</si>
  <si>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</si>
  <si>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</si>
  <si>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</si>
  <si>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</si>
  <si>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</si>
  <si>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</si>
  <si>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</si>
  <si>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</si>
  <si>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</si>
  <si>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</si>
  <si>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</si>
  <si>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</si>
  <si>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</si>
  <si>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</si>
  <si>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</si>
  <si>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</si>
  <si>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</si>
  <si>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</si>
  <si>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</si>
  <si>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</si>
  <si>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</si>
  <si>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</si>
  <si>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</si>
  <si>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</si>
  <si>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</si>
  <si>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</si>
  <si>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</si>
  <si>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</si>
  <si>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</si>
  <si>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</si>
  <si>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</si>
  <si>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</si>
  <si>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</si>
  <si>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</si>
  <si>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</si>
  <si>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</si>
  <si>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</si>
  <si>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</si>
  <si>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</si>
  <si>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</si>
  <si>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</si>
  <si>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</si>
  <si>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</si>
  <si>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</si>
  <si>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</si>
  <si>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</si>
  <si>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</si>
  <si>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</si>
  <si>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</si>
  <si>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</si>
  <si>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</si>
  <si>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</si>
  <si>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</si>
  <si>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</si>
  <si>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</si>
  <si>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</si>
  <si>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</si>
  <si>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</si>
  <si>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</si>
  <si>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</si>
  <si>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</si>
  <si>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</si>
  <si>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</si>
  <si>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</si>
  <si>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</si>
  <si>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</si>
  <si>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</si>
  <si>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</si>
  <si>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</si>
  <si>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</si>
  <si>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</si>
  <si>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</si>
  <si>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</si>
  <si>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</si>
  <si>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</si>
  <si>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</si>
  <si>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</si>
  <si>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</si>
  <si>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</si>
  <si>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</si>
  <si>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</si>
  <si>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</si>
  <si>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</si>
  <si>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</si>
  <si>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</si>
  <si>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</si>
  <si>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</si>
  <si>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</si>
  <si>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</si>
  <si>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</si>
  <si>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</si>
  <si>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</si>
  <si>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</si>
  <si>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</si>
  <si>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</si>
  <si>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</si>
  <si>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</si>
  <si>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</si>
  <si>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</si>
  <si>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</si>
  <si>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</si>
  <si>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</si>
  <si>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</si>
  <si>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</si>
  <si>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</si>
  <si>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</si>
  <si>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</si>
  <si>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</si>
  <si>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</si>
  <si>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</si>
  <si>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</si>
  <si>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</si>
  <si>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</si>
  <si>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</si>
  <si>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</si>
  <si>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</si>
  <si>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</si>
  <si>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</si>
  <si>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</si>
  <si>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</si>
  <si>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</si>
  <si>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</si>
  <si>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</si>
  <si>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</si>
  <si>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</si>
  <si>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</si>
  <si>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</si>
  <si>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</si>
  <si>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</si>
  <si>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</si>
  <si>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</si>
  <si>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</si>
  <si>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</si>
  <si>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</si>
  <si>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</si>
  <si>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</si>
  <si>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</si>
  <si>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</si>
  <si>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</si>
  <si>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</si>
  <si>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</si>
  <si>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</si>
  <si>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</si>
  <si>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</si>
  <si>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</si>
  <si>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</si>
  <si>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</si>
  <si>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</si>
  <si>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</si>
  <si>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</si>
  <si>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</si>
  <si>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</si>
  <si>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</si>
  <si>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</si>
  <si>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</si>
  <si>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</si>
  <si>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</si>
  <si>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</si>
  <si>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</si>
  <si>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</si>
  <si>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</si>
  <si>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</si>
  <si>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</si>
  <si>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</si>
  <si>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</si>
  <si>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</si>
  <si>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</si>
  <si>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</si>
  <si>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</si>
  <si>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</si>
  <si>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</si>
  <si>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</si>
  <si>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</si>
  <si>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</si>
  <si>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</si>
  <si>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</si>
  <si>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</si>
  <si>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</si>
  <si>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</si>
  <si>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</si>
  <si>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</si>
  <si>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</si>
  <si>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</si>
  <si>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</si>
  <si>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</si>
  <si>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</si>
  <si>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</si>
  <si>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</si>
  <si>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</si>
  <si>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</si>
  <si>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</si>
  <si>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</si>
  <si>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</si>
  <si>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</si>
  <si>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</si>
  <si>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</si>
  <si>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</si>
  <si>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</si>
  <si>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</si>
  <si>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</si>
  <si>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</si>
  <si>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</si>
  <si>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</si>
  <si>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</si>
  <si>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</si>
  <si>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</si>
  <si>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</si>
  <si>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</si>
  <si>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</si>
  <si>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</si>
  <si>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</si>
  <si>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</si>
  <si>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</si>
  <si>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</si>
  <si>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</si>
  <si>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</si>
  <si>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</si>
  <si>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</si>
  <si>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</si>
  <si>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</si>
  <si>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</si>
  <si>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</si>
  <si>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</si>
  <si>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</si>
  <si>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</si>
  <si>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</si>
  <si>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</si>
  <si>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</si>
  <si>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</si>
  <si>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</si>
  <si>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</si>
  <si>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</si>
  <si>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</si>
  <si>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</si>
  <si>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</si>
  <si>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</si>
  <si>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</si>
  <si>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</si>
  <si>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</si>
  <si>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</si>
  <si>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</si>
  <si>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</si>
  <si>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</si>
  <si>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</si>
  <si>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</si>
  <si>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</si>
  <si>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</si>
  <si>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</si>
  <si>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</si>
  <si>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</si>
  <si>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</si>
  <si>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</si>
  <si>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</si>
  <si>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</si>
  <si>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</si>
  <si>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</si>
  <si>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</si>
  <si>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</si>
  <si>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</si>
  <si>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</si>
  <si>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</si>
  <si>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</si>
  <si>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</si>
  <si>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</si>
  <si>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</si>
  <si>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</si>
  <si>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</si>
  <si>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</si>
  <si>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</si>
  <si>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</si>
  <si>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</si>
  <si>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</si>
  <si>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</si>
  <si>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</si>
  <si>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</si>
  <si>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</si>
  <si>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</si>
  <si>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</si>
  <si>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</si>
  <si>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</si>
  <si>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</si>
  <si>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</si>
  <si>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</si>
  <si>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</si>
  <si>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</si>
  <si>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</si>
  <si>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</si>
  <si>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</si>
  <si>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</si>
  <si>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</si>
  <si>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</si>
  <si>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</si>
  <si>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</si>
  <si>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</si>
  <si>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</si>
  <si>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</si>
  <si>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</si>
  <si>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</si>
  <si>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</si>
  <si>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</si>
  <si>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</si>
  <si>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</si>
  <si>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</si>
  <si>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</si>
  <si>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</si>
  <si>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</si>
  <si>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</si>
  <si>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</si>
  <si>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</si>
  <si>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</si>
  <si>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</si>
  <si>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</si>
  <si>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</si>
  <si>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</si>
  <si>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</si>
  <si>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</si>
  <si>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</si>
  <si>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</si>
  <si>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</si>
  <si>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</si>
  <si>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</si>
  <si>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</si>
  <si>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</si>
  <si>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</si>
  <si>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</si>
  <si>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</si>
  <si>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</si>
  <si>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</si>
  <si>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</si>
  <si>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</si>
  <si>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</si>
  <si>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</si>
  <si>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</si>
  <si>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</si>
  <si>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</si>
  <si>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</si>
  <si>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</si>
  <si>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</si>
  <si>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</si>
  <si>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</si>
  <si>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</si>
  <si>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</si>
  <si>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</si>
  <si>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</si>
  <si>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</si>
  <si>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</si>
  <si>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</si>
  <si>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</si>
  <si>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</si>
  <si>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</si>
  <si>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</si>
  <si>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</si>
  <si>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</si>
  <si>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</si>
  <si>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</si>
  <si>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</si>
  <si>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</si>
  <si>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</si>
  <si>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</si>
  <si>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</si>
  <si>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</si>
  <si>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</si>
  <si>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</si>
  <si>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</si>
  <si>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</si>
  <si>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</si>
  <si>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</si>
  <si>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</si>
  <si>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</si>
  <si>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</si>
  <si>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</si>
  <si>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</si>
  <si>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</si>
  <si>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</si>
  <si>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</si>
  <si>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</si>
  <si>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</si>
  <si>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</si>
  <si>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</si>
  <si>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</si>
  <si>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</si>
  <si>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</si>
  <si>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</si>
  <si>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</si>
  <si>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</si>
  <si>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</si>
  <si>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</si>
  <si>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</si>
  <si>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</si>
  <si>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</si>
  <si>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</si>
  <si>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</si>
  <si>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</si>
  <si>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</si>
  <si>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</si>
  <si>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</si>
  <si>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</si>
  <si>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</si>
  <si>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</si>
  <si>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</si>
  <si>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</si>
  <si>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</si>
  <si>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</si>
  <si>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</si>
  <si>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</si>
  <si>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</si>
  <si>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</si>
  <si>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</si>
  <si>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</si>
  <si>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</si>
  <si>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</si>
  <si>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</si>
  <si>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</si>
  <si>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</si>
  <si>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</si>
  <si>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</si>
  <si>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</si>
  <si>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</si>
  <si>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</si>
  <si>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</si>
  <si>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</si>
  <si>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</si>
  <si>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</si>
  <si>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</si>
  <si>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</si>
  <si>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</si>
  <si>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</si>
  <si>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</si>
  <si>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</si>
  <si>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</si>
  <si>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</si>
  <si>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</si>
  <si>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</si>
  <si>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</si>
  <si>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</si>
  <si>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</si>
  <si>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</si>
  <si>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</si>
  <si>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</si>
  <si>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</si>
  <si>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</si>
  <si>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</si>
  <si>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</si>
  <si>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</si>
  <si>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</si>
  <si>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</si>
  <si>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</si>
  <si>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</si>
  <si>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</si>
  <si>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</si>
  <si>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</si>
  <si>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</si>
  <si>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</si>
  <si>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</si>
  <si>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</si>
  <si>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</si>
  <si>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</si>
  <si>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</si>
  <si>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</si>
  <si>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</si>
  <si>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</si>
  <si>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</si>
  <si>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</si>
  <si>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</si>
  <si>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</si>
  <si>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</si>
  <si>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</si>
  <si>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</si>
  <si>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</si>
  <si>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</si>
  <si>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</si>
  <si>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</si>
  <si>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</si>
  <si>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</si>
  <si>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</si>
  <si>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</si>
  <si>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</si>
  <si>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</si>
  <si>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</si>
  <si>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</si>
  <si>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</si>
  <si>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</si>
  <si>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</si>
  <si>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</si>
  <si>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</si>
  <si>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</si>
  <si>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</si>
  <si>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</si>
  <si>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</si>
  <si>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</si>
  <si>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</si>
  <si>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</si>
  <si>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</si>
  <si>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</si>
  <si>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</si>
  <si>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</si>
  <si>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</si>
  <si>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</si>
  <si>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</si>
  <si>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</si>
  <si>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</si>
  <si>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</si>
  <si>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</si>
  <si>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</si>
  <si>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</si>
  <si>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</si>
  <si>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</si>
  <si>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</si>
  <si>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</si>
  <si>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</si>
  <si>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</si>
  <si>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</si>
  <si>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</si>
  <si>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</si>
  <si>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</si>
  <si>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</si>
  <si>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</si>
  <si>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</si>
  <si>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</si>
  <si>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</si>
  <si>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</si>
  <si>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</si>
  <si>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</si>
  <si>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</si>
  <si>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</si>
  <si>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</si>
  <si>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</si>
  <si>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</si>
  <si>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</si>
  <si>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</si>
  <si>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</si>
  <si>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</si>
  <si>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</si>
  <si>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</si>
  <si>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</si>
  <si>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</si>
  <si>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</si>
  <si>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</si>
  <si>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</si>
  <si>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</si>
  <si>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</si>
  <si>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</si>
  <si>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</si>
  <si>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</si>
  <si>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</si>
  <si>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</si>
  <si>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</si>
  <si>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</si>
  <si>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</si>
  <si>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</si>
  <si>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</si>
  <si>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</si>
  <si>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</si>
  <si>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</si>
  <si>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</si>
  <si>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</si>
  <si>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</si>
  <si>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</si>
  <si>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</si>
  <si>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</si>
  <si>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</si>
  <si>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</si>
  <si>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</si>
  <si>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</si>
  <si>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</si>
  <si>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</si>
  <si>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</si>
  <si>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</si>
  <si>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</si>
  <si>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</si>
  <si>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</si>
  <si>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</si>
  <si>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</si>
  <si>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</si>
  <si>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</si>
  <si>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</si>
  <si>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</si>
  <si>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</si>
  <si>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</si>
  <si>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</si>
  <si>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</si>
  <si>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</si>
  <si>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</si>
  <si>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</si>
  <si>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</si>
  <si>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</si>
  <si>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</si>
  <si>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</si>
  <si>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</si>
  <si>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</si>
  <si>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</si>
  <si>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</si>
  <si>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</si>
  <si>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</si>
  <si>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</si>
  <si>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</si>
  <si>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</si>
  <si>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</si>
  <si>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</si>
  <si>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</si>
  <si>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</si>
  <si>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</si>
  <si>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</si>
  <si>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</si>
  <si>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</si>
  <si>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</si>
  <si>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</si>
  <si>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</si>
  <si>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</si>
  <si>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</si>
  <si>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</si>
  <si>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</si>
  <si>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</si>
  <si>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</si>
  <si>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</si>
  <si>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</si>
  <si>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</si>
  <si>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</si>
  <si>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</si>
  <si>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</si>
  <si>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</si>
  <si>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</si>
  <si>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</si>
  <si>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</si>
  <si>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</si>
  <si>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</si>
  <si>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</si>
  <si>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</si>
  <si>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</si>
  <si>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</si>
  <si>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</si>
  <si>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</si>
  <si>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</si>
  <si>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</si>
  <si>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</si>
  <si>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</si>
  <si>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</si>
  <si>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</si>
  <si>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</si>
  <si>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</si>
  <si>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</si>
  <si>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</si>
  <si>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</si>
  <si>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</si>
  <si>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</si>
  <si>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</si>
  <si>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</si>
  <si>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</si>
  <si>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</si>
  <si>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</si>
  <si>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</si>
  <si>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</si>
  <si>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</si>
  <si>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</si>
  <si>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</si>
  <si>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</si>
  <si>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</si>
  <si>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</si>
  <si>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</si>
  <si>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</si>
  <si>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</si>
  <si>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</si>
  <si>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</si>
  <si>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</si>
  <si>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</si>
  <si>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</si>
  <si>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</si>
  <si>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</si>
  <si>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</si>
  <si>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</si>
  <si>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</si>
  <si>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</si>
  <si>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</si>
  <si>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</si>
  <si>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</si>
  <si>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</si>
  <si>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</si>
  <si>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</si>
  <si>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</si>
  <si>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</si>
  <si>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</si>
  <si>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</si>
  <si>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</si>
  <si>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</si>
  <si>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</si>
  <si>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</si>
  <si>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</si>
  <si>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</si>
  <si>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</si>
  <si>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</si>
  <si>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</si>
  <si>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</si>
  <si>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</si>
  <si>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</si>
  <si>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</si>
  <si>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</si>
  <si>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</si>
  <si>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</si>
  <si>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</si>
  <si>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</si>
  <si>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</si>
  <si>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</si>
  <si>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</si>
  <si>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</si>
  <si>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</si>
  <si>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</si>
  <si>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</si>
  <si>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</si>
  <si>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</si>
  <si>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</si>
  <si>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</si>
  <si>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</si>
  <si>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</si>
  <si>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</si>
  <si>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</si>
  <si>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</si>
  <si>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</si>
  <si>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</si>
  <si>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</si>
  <si>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</si>
  <si>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</si>
  <si>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</si>
  <si>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</si>
  <si>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</si>
  <si>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</si>
  <si>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</si>
  <si>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</si>
  <si>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</si>
  <si>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</si>
  <si>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</si>
  <si>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</si>
  <si>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</si>
  <si>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</si>
  <si>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</si>
  <si>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</si>
  <si>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</si>
  <si>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</si>
  <si>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</si>
  <si>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</si>
  <si>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</si>
  <si>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</si>
  <si>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</si>
  <si>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</si>
  <si>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</si>
  <si>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</si>
  <si>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</si>
  <si>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</si>
  <si>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</si>
  <si>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</si>
  <si>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</si>
  <si>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</si>
  <si>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</si>
  <si>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</si>
  <si>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</si>
  <si>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</si>
  <si>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</si>
  <si>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</si>
  <si>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</si>
  <si>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</si>
  <si>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</si>
  <si>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</si>
  <si>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</si>
  <si>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</si>
  <si>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</si>
  <si>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</si>
  <si>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</si>
  <si>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</si>
  <si>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</si>
  <si>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</si>
  <si>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</si>
  <si>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</si>
  <si>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</si>
  <si>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</si>
  <si>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</si>
  <si>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</si>
  <si>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</si>
  <si>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</si>
  <si>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</si>
  <si>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</si>
  <si>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</si>
  <si>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</si>
  <si>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</si>
  <si>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</si>
  <si>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</si>
  <si>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</si>
  <si>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</si>
  <si>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</si>
  <si>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</si>
  <si>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</si>
  <si>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</si>
  <si>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</si>
  <si>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</si>
  <si>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</si>
  <si>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</si>
  <si>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</si>
  <si>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</si>
  <si>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</si>
  <si>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</si>
  <si>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</si>
  <si>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</si>
  <si>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</si>
  <si>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</si>
  <si>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</si>
  <si>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</si>
  <si>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</si>
  <si>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</si>
  <si>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</si>
  <si>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</si>
  <si>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</si>
  <si>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</si>
  <si>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</si>
  <si>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</si>
  <si>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</si>
  <si>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</si>
  <si>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</si>
  <si>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</si>
  <si>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</si>
  <si>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</si>
  <si>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</si>
  <si>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</si>
  <si>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</si>
  <si>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</si>
  <si>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</si>
  <si>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</si>
  <si>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</si>
  <si>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</si>
  <si>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</si>
  <si>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</si>
  <si>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</si>
  <si>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</si>
  <si>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</si>
  <si>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</si>
  <si>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</si>
  <si>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</si>
  <si>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</si>
  <si>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</si>
  <si>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</si>
  <si>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</si>
  <si>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</si>
  <si>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</si>
  <si>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</si>
  <si>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</si>
  <si>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</si>
  <si>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</si>
  <si>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</si>
  <si>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</si>
  <si>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</si>
  <si>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</si>
  <si>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</si>
  <si>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</si>
  <si>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</si>
  <si>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</si>
  <si>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</si>
  <si>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</si>
  <si>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</si>
  <si>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</si>
  <si>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</si>
  <si>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</si>
  <si>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</si>
  <si>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</si>
  <si>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</si>
  <si>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</si>
  <si>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</si>
  <si>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</si>
  <si>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</si>
  <si>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</si>
  <si>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</si>
  <si>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</si>
  <si>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</si>
  <si>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</si>
  <si>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</si>
  <si>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</si>
  <si>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</si>
  <si>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</si>
  <si>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</si>
  <si>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</si>
  <si>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</si>
  <si>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</si>
  <si>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</si>
  <si>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</si>
  <si>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</si>
  <si>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</si>
  <si>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</si>
  <si>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</si>
  <si>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</si>
  <si>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</si>
  <si>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</si>
  <si>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</si>
  <si>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</si>
  <si>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</si>
  <si>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</si>
  <si>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</si>
  <si>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</si>
  <si>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</si>
  <si>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</si>
  <si>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</si>
  <si>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</si>
  <si>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</si>
  <si>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</si>
  <si>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</si>
  <si>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</si>
  <si>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</si>
  <si>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</si>
  <si>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</si>
  <si>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</si>
  <si>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</si>
  <si>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</si>
  <si>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</si>
  <si>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</si>
  <si>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</si>
  <si>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</si>
  <si>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</si>
  <si>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</si>
  <si>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</si>
  <si>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</si>
  <si>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</si>
  <si>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</si>
  <si>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</si>
  <si>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</si>
  <si>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</si>
  <si>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</si>
  <si>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</si>
  <si>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</si>
  <si>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</si>
  <si>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</si>
  <si>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</si>
  <si>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</si>
  <si>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</si>
  <si>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</si>
  <si>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</si>
  <si>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</si>
  <si>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</si>
  <si>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</si>
  <si>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</si>
  <si>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</si>
  <si>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</si>
  <si>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</si>
  <si>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</si>
  <si>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</si>
  <si>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</si>
  <si>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</si>
  <si>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</si>
  <si>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</si>
  <si>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</si>
  <si>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</si>
  <si>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</si>
  <si>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</si>
  <si>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</si>
  <si>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</si>
  <si>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</si>
  <si>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</si>
  <si>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</si>
  <si>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</si>
  <si>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</si>
  <si>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</si>
  <si>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</si>
  <si>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</si>
  <si>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</si>
  <si>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</si>
  <si>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</si>
  <si>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</si>
  <si>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</si>
  <si>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</si>
  <si>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</si>
  <si>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</si>
  <si>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</si>
  <si>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</si>
  <si>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</si>
  <si>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</si>
  <si>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</si>
  <si>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</si>
  <si>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</si>
  <si>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</si>
  <si>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</si>
  <si>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</si>
  <si>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</si>
  <si>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</si>
  <si>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</si>
  <si>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</si>
  <si>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</si>
  <si>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</si>
  <si>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</si>
  <si>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</si>
  <si>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</si>
  <si>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</si>
  <si>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</si>
  <si>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</si>
  <si>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</si>
  <si>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</si>
  <si>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</si>
  <si>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</si>
  <si>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</si>
  <si>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</si>
  <si>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</si>
  <si>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</si>
  <si>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</si>
  <si>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</si>
  <si>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</si>
  <si>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</si>
  <si>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</si>
  <si>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</si>
  <si>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</si>
  <si>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</si>
  <si>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</si>
  <si>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</si>
  <si>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</si>
  <si>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</si>
  <si>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</si>
  <si>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</si>
  <si>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</si>
  <si>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</si>
  <si>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</si>
  <si>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</si>
  <si>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</si>
  <si>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</si>
  <si>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</si>
  <si>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</si>
  <si>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</si>
  <si>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</si>
  <si>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</si>
  <si>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</si>
  <si>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</si>
  <si>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</si>
  <si>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</si>
  <si>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</si>
  <si>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</si>
  <si>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</si>
  <si>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</si>
  <si>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</si>
  <si>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</si>
  <si>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</si>
  <si>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</si>
  <si>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</si>
  <si>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</si>
  <si>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</si>
  <si>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</si>
  <si>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</si>
  <si>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</si>
  <si>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</si>
  <si>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</si>
  <si>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</si>
  <si>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</si>
  <si>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</si>
  <si>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</si>
  <si>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</si>
  <si>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</si>
  <si>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</si>
  <si>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</si>
  <si>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</si>
  <si>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</si>
  <si>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</si>
  <si>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</si>
  <si>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</si>
  <si>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</si>
  <si>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</si>
  <si>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</si>
  <si>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</si>
  <si>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</si>
  <si>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</si>
  <si>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</si>
  <si>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</si>
  <si>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</si>
  <si>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</si>
  <si>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</si>
  <si>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</si>
  <si>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</si>
  <si>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</si>
  <si>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</si>
  <si>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</si>
  <si>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</si>
  <si>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</si>
  <si>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</si>
  <si>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</si>
  <si>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</si>
  <si>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</si>
  <si>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</si>
  <si>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</si>
  <si>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</si>
  <si>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</si>
  <si>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</si>
  <si>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</si>
  <si>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</si>
  <si>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</si>
  <si>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</si>
  <si>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</si>
  <si>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</si>
  <si>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</si>
  <si>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</si>
  <si>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</si>
  <si>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</si>
  <si>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</si>
  <si>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</si>
  <si>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</si>
  <si>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</si>
  <si>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</si>
  <si>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</si>
  <si>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</si>
  <si>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</si>
  <si>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</si>
  <si>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</si>
  <si>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</si>
  <si>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</si>
  <si>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</si>
  <si>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</si>
  <si>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</si>
  <si>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</si>
  <si>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</si>
  <si>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</si>
  <si>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</si>
  <si>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</si>
  <si>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</si>
  <si>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</si>
  <si>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</si>
  <si>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</si>
  <si>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</si>
  <si>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</si>
  <si>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</si>
  <si>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</si>
  <si>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</si>
  <si>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</si>
  <si>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</si>
  <si>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</si>
  <si>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</si>
  <si>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</si>
  <si>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</si>
  <si>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</si>
  <si>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</si>
  <si>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</si>
  <si>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</si>
  <si>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</si>
  <si>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</si>
  <si>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</si>
  <si>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</si>
  <si>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</si>
  <si>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</si>
  <si>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</si>
  <si>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</si>
  <si>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</si>
  <si>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</si>
  <si>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</si>
  <si>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</si>
  <si>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</si>
  <si>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</si>
  <si>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</si>
  <si>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</si>
  <si>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</si>
  <si>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</si>
  <si>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</si>
  <si>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</si>
  <si>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</si>
  <si>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</si>
  <si>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</si>
  <si>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</si>
  <si>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</si>
  <si>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</si>
  <si>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</si>
  <si>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</si>
  <si>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</si>
  <si>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</si>
  <si>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</si>
  <si>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</si>
  <si>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</si>
  <si>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</si>
  <si>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</si>
  <si>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</si>
  <si>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</si>
  <si>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</si>
  <si>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</si>
  <si>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</si>
  <si>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</si>
  <si>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</si>
  <si>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</si>
  <si>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</si>
  <si>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</si>
  <si>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</si>
  <si>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</si>
  <si>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</si>
  <si>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</si>
  <si>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</si>
  <si>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</si>
  <si>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</si>
  <si>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</si>
  <si>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</si>
  <si>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</si>
  <si>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</si>
  <si>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</si>
  <si>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</si>
  <si>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</si>
  <si>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</si>
  <si>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</si>
  <si>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</si>
  <si>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</si>
  <si>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</si>
  <si>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</si>
  <si>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</si>
  <si>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</si>
  <si>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</si>
  <si>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</si>
  <si>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</si>
  <si>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</si>
  <si>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</si>
  <si>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</si>
  <si>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</si>
  <si>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</si>
  <si>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</si>
  <si>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</si>
  <si>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</si>
  <si>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</si>
  <si>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</si>
  <si>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</si>
  <si>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</si>
  <si>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</si>
  <si>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</si>
  <si>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</si>
  <si>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</si>
  <si>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</si>
  <si>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</si>
  <si>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</si>
  <si>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</si>
  <si>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</si>
  <si>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</si>
  <si>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</si>
  <si>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</si>
  <si>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</si>
  <si>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</si>
  <si>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</si>
  <si>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</si>
  <si>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</si>
  <si>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</si>
  <si>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</si>
  <si>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</si>
  <si>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</si>
  <si>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</si>
  <si>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</si>
  <si>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</si>
  <si>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</si>
  <si>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</si>
  <si>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</si>
  <si>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</si>
  <si>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</si>
  <si>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</si>
  <si>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</si>
  <si>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</si>
  <si>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</si>
  <si>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</si>
  <si>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</si>
  <si>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</si>
  <si>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</si>
  <si>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</si>
  <si>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</si>
  <si>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</si>
  <si>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</si>
  <si>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</si>
  <si>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</si>
  <si>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</si>
  <si>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</si>
  <si>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</si>
  <si>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</si>
  <si>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</si>
  <si>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</si>
  <si>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</si>
  <si>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</si>
  <si>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</si>
  <si>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</si>
  <si>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</si>
  <si>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</si>
  <si>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</si>
  <si>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</si>
  <si>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</si>
  <si>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</si>
  <si>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</si>
  <si>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</si>
  <si>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</si>
  <si>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</si>
  <si>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</si>
  <si>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</si>
  <si>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</si>
  <si>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</si>
  <si>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</si>
  <si>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</si>
  <si>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</si>
  <si>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</si>
  <si>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</si>
  <si>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</si>
  <si>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</si>
  <si>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</si>
  <si>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</si>
  <si>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</si>
  <si>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</si>
  <si>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</si>
  <si>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</si>
  <si>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</si>
  <si>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</si>
  <si>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</si>
  <si>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</si>
  <si>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</si>
  <si>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</si>
  <si>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</si>
  <si>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</si>
  <si>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</si>
  <si>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</si>
  <si>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</si>
  <si>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</si>
  <si>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</si>
  <si>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</si>
  <si>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</si>
  <si>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</si>
  <si>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</si>
  <si>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</si>
  <si>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</si>
  <si>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</si>
  <si>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</si>
  <si>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</si>
  <si>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</si>
  <si>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</si>
  <si>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</si>
  <si>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</si>
  <si>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</si>
  <si>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</si>
  <si>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</si>
  <si>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</si>
  <si>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</si>
  <si>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</si>
  <si>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</si>
  <si>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</si>
  <si>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</si>
  <si>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</si>
  <si>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</si>
  <si>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</si>
  <si>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</si>
  <si>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</si>
  <si>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</si>
  <si>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</si>
  <si>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</si>
  <si>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</si>
  <si>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</si>
  <si>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</si>
  <si>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</si>
  <si>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</si>
  <si>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</si>
  <si>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</si>
  <si>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</si>
  <si>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</si>
  <si>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</si>
  <si>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</si>
  <si>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</si>
  <si>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</si>
  <si>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</si>
  <si>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</si>
  <si>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</si>
  <si>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</si>
  <si>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</si>
  <si>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</si>
  <si>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</si>
  <si>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</si>
  <si>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</si>
  <si>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</si>
  <si>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</si>
  <si>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</si>
  <si>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</si>
  <si>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</si>
  <si>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</si>
  <si>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</si>
  <si>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</si>
  <si>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</si>
  <si>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</si>
  <si>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</si>
  <si>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</si>
  <si>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</si>
  <si>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</si>
  <si>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</si>
  <si>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</si>
  <si>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</si>
  <si>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</si>
  <si>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</si>
  <si>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</si>
  <si>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</si>
  <si>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</si>
  <si>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</si>
  <si>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</si>
  <si>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</si>
  <si>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</si>
  <si>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</si>
  <si>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</si>
  <si>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</si>
  <si>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</si>
  <si>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</si>
  <si>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</si>
  <si>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</si>
  <si>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</si>
  <si>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</si>
  <si>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</si>
  <si>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</si>
  <si>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</si>
  <si>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</si>
  <si>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</si>
  <si>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</si>
  <si>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</si>
  <si>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</si>
  <si>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</si>
  <si>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</si>
  <si>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</si>
  <si>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</si>
  <si>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</si>
  <si>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</si>
  <si>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</si>
  <si>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</si>
  <si>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</si>
  <si>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</si>
  <si>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</si>
  <si>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</si>
  <si>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</si>
  <si>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</si>
  <si>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</si>
  <si>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</si>
  <si>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</si>
  <si>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</si>
  <si>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</si>
  <si>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</si>
  <si>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</si>
  <si>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</si>
  <si>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</si>
  <si>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</si>
  <si>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</si>
  <si>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</si>
  <si>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</si>
  <si>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</si>
  <si>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</si>
  <si>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</si>
  <si>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</si>
  <si>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</si>
  <si>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</si>
  <si>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</si>
  <si>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</si>
  <si>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</si>
  <si>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</si>
  <si>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</si>
  <si>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</si>
  <si>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</si>
  <si>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</si>
  <si>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</si>
  <si>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</si>
  <si>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</si>
  <si>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</si>
  <si>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</si>
  <si>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</si>
  <si>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</si>
  <si>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</si>
  <si>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</si>
  <si>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</si>
  <si>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</si>
  <si>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</si>
  <si>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</si>
  <si>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</si>
  <si>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</si>
  <si>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</si>
  <si>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</si>
  <si>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</si>
  <si>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</si>
  <si>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</si>
  <si>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</si>
  <si>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</si>
  <si>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</si>
  <si>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</si>
  <si>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</si>
  <si>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</si>
  <si>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</si>
  <si>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</si>
  <si>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</si>
  <si>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</si>
  <si>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</si>
  <si>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</si>
  <si>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</si>
  <si>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</si>
  <si>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</si>
  <si>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</si>
  <si>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</si>
  <si>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</si>
  <si>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</si>
  <si>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</si>
  <si>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</si>
  <si>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</si>
  <si>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</si>
  <si>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</si>
  <si>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</si>
  <si>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</si>
  <si>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</si>
  <si>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</si>
  <si>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</si>
  <si>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</si>
  <si>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</si>
  <si>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</si>
  <si>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</si>
  <si>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</si>
  <si>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</si>
  <si>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</si>
  <si>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</si>
  <si>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</si>
  <si>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</si>
  <si>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</si>
  <si>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</si>
  <si>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</si>
  <si>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</si>
  <si>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</si>
  <si>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</si>
  <si>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</si>
  <si>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</si>
  <si>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</si>
  <si>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</si>
  <si>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</si>
  <si>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</si>
  <si>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</si>
  <si>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</si>
  <si>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</si>
  <si>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</si>
  <si>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</si>
  <si>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</si>
  <si>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</si>
  <si>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</si>
  <si>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</si>
  <si>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</si>
  <si>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</si>
  <si>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</si>
  <si>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</si>
  <si>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</si>
  <si>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</si>
  <si>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</si>
  <si>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</si>
  <si>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</si>
  <si>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</si>
  <si>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</si>
  <si>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</si>
  <si>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</si>
  <si>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</si>
  <si>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</si>
  <si>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</si>
  <si>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</si>
  <si>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</si>
  <si>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</si>
  <si>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</si>
  <si>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</si>
  <si>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</si>
  <si>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</si>
  <si>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</si>
  <si>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</si>
  <si>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</si>
  <si>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</si>
  <si>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</si>
  <si>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</si>
  <si>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</si>
  <si>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</si>
  <si>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</si>
  <si>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</si>
  <si>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</si>
  <si>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</si>
  <si>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</si>
  <si>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</si>
  <si>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</si>
  <si>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</si>
  <si>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</si>
  <si>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</si>
  <si>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</si>
  <si>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</si>
  <si>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</si>
  <si>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</si>
  <si>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</si>
  <si>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</si>
  <si>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</si>
  <si>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</si>
  <si>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</si>
  <si>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</si>
  <si>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</si>
  <si>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</si>
  <si>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</si>
  <si>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</si>
  <si>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</si>
  <si>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</si>
  <si>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</si>
  <si>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</si>
  <si>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</si>
  <si>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</si>
  <si>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</si>
  <si>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</si>
  <si>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</si>
  <si>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</si>
  <si>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</si>
  <si>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</si>
  <si>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</si>
  <si>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</si>
  <si>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</si>
  <si>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</si>
  <si>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</si>
  <si>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</si>
  <si>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</si>
  <si>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</si>
  <si>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</si>
  <si>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</si>
  <si>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</si>
  <si>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</si>
  <si>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</si>
  <si>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</si>
  <si>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</si>
  <si>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</si>
  <si>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</si>
  <si>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</si>
  <si>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</si>
  <si>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</si>
  <si>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</si>
  <si>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</si>
  <si>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</si>
  <si>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</si>
  <si>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</si>
  <si>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</si>
  <si>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</si>
  <si>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</si>
  <si>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</si>
  <si>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</si>
  <si>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</si>
  <si>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</si>
  <si>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</si>
  <si>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</si>
  <si>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</si>
  <si>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</si>
  <si>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</si>
  <si>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</si>
  <si>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</si>
  <si>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</si>
  <si>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</si>
  <si>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</si>
  <si>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</si>
  <si>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</si>
  <si>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</si>
  <si>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</si>
  <si>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</si>
  <si>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</si>
  <si>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</si>
  <si>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</si>
  <si>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</si>
  <si>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</si>
  <si>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</si>
  <si>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</si>
  <si>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</si>
  <si>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</si>
  <si>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</si>
  <si>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</si>
  <si>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</si>
  <si>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</si>
  <si>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</si>
  <si>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</si>
  <si>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</si>
  <si>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</si>
  <si>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</si>
  <si>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</si>
  <si>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</si>
  <si>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</si>
  <si>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</si>
  <si>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</si>
  <si>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</si>
  <si>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</si>
  <si>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</si>
  <si>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</si>
  <si>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</si>
  <si>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</si>
  <si>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</si>
  <si>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</si>
  <si>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</si>
  <si>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</si>
  <si>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</si>
  <si>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</si>
  <si>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</si>
  <si>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</si>
  <si>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</si>
  <si>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</si>
  <si>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</si>
  <si>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</si>
  <si>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</si>
  <si>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</si>
  <si>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</si>
  <si>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</si>
  <si>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</si>
  <si>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</si>
  <si>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</si>
  <si>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</si>
  <si>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</si>
  <si>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</si>
  <si>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</si>
  <si>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</si>
  <si>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</si>
  <si>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</si>
  <si>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</si>
  <si>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</si>
  <si>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</si>
  <si>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</si>
  <si>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</si>
  <si>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</si>
  <si>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</si>
  <si>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</si>
  <si>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</si>
  <si>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</si>
  <si>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</si>
  <si>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</si>
  <si>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</si>
  <si>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</si>
  <si>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</si>
  <si>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</si>
  <si>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</si>
  <si>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</si>
  <si>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</si>
  <si>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</si>
  <si>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</si>
  <si>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</si>
  <si>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</si>
  <si>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</si>
  <si>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</si>
  <si>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</si>
  <si>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</si>
  <si>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</si>
  <si>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</si>
  <si>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</si>
  <si>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</si>
  <si>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</si>
  <si>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</si>
  <si>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</si>
  <si>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</si>
  <si>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</si>
  <si>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</si>
  <si>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</si>
  <si>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</si>
  <si>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</si>
  <si>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</si>
  <si>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</si>
  <si>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</si>
  <si>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</si>
  <si>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</si>
  <si>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</si>
  <si>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</si>
  <si>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</si>
  <si>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</si>
  <si>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</si>
  <si>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</si>
  <si>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</si>
  <si>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</si>
  <si>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</si>
  <si>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</si>
  <si>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</si>
  <si>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</si>
  <si>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</si>
  <si>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</si>
  <si>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</si>
  <si>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</si>
  <si>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</si>
  <si>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</si>
  <si>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</si>
  <si>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</si>
  <si>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</si>
  <si>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</si>
  <si>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</si>
  <si>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</si>
  <si>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</si>
  <si>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</si>
  <si>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</si>
  <si>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</si>
  <si>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</si>
  <si>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</si>
  <si>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</si>
  <si>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</si>
  <si>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</si>
  <si>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</si>
  <si>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</si>
  <si>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</si>
  <si>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</si>
  <si>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</si>
  <si>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</si>
  <si>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</si>
  <si>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</si>
  <si>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</si>
  <si>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</si>
  <si>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</si>
  <si>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</si>
  <si>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</si>
  <si>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</si>
  <si>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</si>
  <si>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</si>
  <si>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</si>
  <si>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</si>
  <si>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</si>
  <si>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</si>
  <si>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</si>
  <si>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</si>
  <si>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</si>
  <si>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</si>
  <si>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</si>
  <si>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</si>
  <si>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</si>
  <si>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</si>
  <si>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</si>
  <si>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</si>
  <si>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</si>
  <si>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</si>
  <si>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</si>
  <si>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</si>
  <si>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</si>
  <si>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</si>
  <si>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</si>
  <si>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</si>
  <si>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</si>
  <si>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</si>
  <si>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</si>
  <si>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</si>
  <si>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</si>
  <si>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</si>
  <si>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</si>
  <si>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</si>
  <si>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</si>
  <si>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</si>
  <si>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</si>
  <si>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</si>
  <si>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</si>
  <si>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</si>
  <si>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</si>
  <si>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</si>
  <si>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</si>
  <si>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</si>
  <si>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</si>
  <si>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</si>
  <si>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</si>
  <si>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</si>
  <si>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</si>
  <si>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</si>
  <si>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</si>
  <si>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</si>
  <si>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</si>
  <si>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</si>
  <si>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</si>
  <si>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</si>
  <si>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</si>
  <si>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</si>
  <si>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</si>
  <si>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</si>
  <si>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</si>
  <si>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</si>
  <si>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</si>
  <si>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</si>
  <si>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</si>
  <si>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</si>
  <si>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</si>
  <si>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</si>
  <si>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</si>
  <si>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</si>
  <si>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</si>
  <si>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</si>
  <si>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</si>
  <si>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</si>
  <si>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</si>
  <si>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</si>
  <si>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</si>
  <si>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</si>
  <si>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</si>
  <si>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</si>
  <si>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</si>
  <si>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</si>
  <si>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</si>
  <si>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</si>
  <si>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</si>
  <si>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</si>
  <si>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</si>
  <si>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</si>
  <si>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</si>
  <si>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</si>
  <si>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</si>
  <si>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</si>
  <si>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</si>
  <si>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</si>
  <si>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</si>
  <si>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</si>
  <si>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</si>
  <si>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</si>
  <si>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</si>
  <si>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</si>
  <si>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</si>
  <si>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</si>
  <si>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</si>
  <si>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</si>
  <si>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</si>
  <si>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</si>
  <si>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</si>
  <si>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</si>
  <si>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</si>
  <si>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</si>
  <si>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</si>
  <si>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</si>
  <si>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</si>
  <si>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</si>
  <si>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</si>
  <si>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</si>
  <si>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</si>
  <si>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</si>
  <si>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</si>
  <si>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</si>
  <si>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</si>
  <si>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</si>
  <si>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</si>
  <si>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</si>
  <si>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</si>
  <si>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</si>
  <si>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</si>
  <si>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</si>
  <si>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</si>
  <si>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</si>
  <si>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</si>
  <si>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</si>
  <si>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</si>
  <si>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</si>
  <si>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</si>
  <si>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</si>
  <si>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</si>
  <si>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</si>
  <si>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</si>
  <si>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</si>
  <si>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</si>
  <si>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</si>
  <si>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</si>
  <si>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</si>
  <si>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</si>
  <si>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</si>
  <si>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</si>
  <si>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</si>
  <si>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</si>
  <si>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</si>
  <si>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</si>
  <si>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</si>
  <si>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</si>
  <si>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</si>
  <si>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</si>
  <si>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</si>
  <si>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</si>
  <si>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</si>
  <si>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</si>
  <si>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</si>
  <si>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</si>
  <si>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</si>
  <si>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</si>
  <si>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</si>
  <si>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</si>
  <si>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</si>
  <si>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</si>
  <si>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</si>
  <si>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</si>
  <si>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</si>
  <si>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</si>
  <si>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</si>
  <si>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</si>
  <si>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</si>
  <si>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</si>
  <si>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</si>
  <si>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</si>
  <si>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</si>
  <si>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</si>
  <si>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</si>
  <si>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</si>
  <si>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</si>
  <si>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</si>
  <si>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</si>
  <si>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</si>
  <si>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</si>
  <si>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</si>
  <si>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</si>
  <si>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</si>
  <si>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</si>
  <si>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</si>
  <si>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</si>
  <si>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</si>
  <si>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</si>
  <si>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</si>
  <si>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</si>
  <si>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</si>
  <si>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</si>
  <si>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</si>
  <si>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</si>
  <si>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</si>
  <si>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</si>
  <si>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</si>
  <si>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</si>
  <si>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</si>
  <si>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</si>
  <si>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</si>
  <si>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</si>
  <si>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</si>
  <si>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</si>
  <si>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</si>
  <si>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</si>
  <si>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</si>
  <si>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</si>
  <si>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</si>
  <si>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</si>
  <si>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</si>
  <si>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</si>
  <si>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</si>
  <si>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</si>
  <si>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</si>
  <si>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</si>
  <si>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</si>
  <si>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</si>
  <si>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</si>
  <si>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</si>
  <si>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</si>
  <si>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</si>
  <si>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</si>
  <si>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</si>
  <si>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</si>
  <si>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</si>
  <si>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</si>
  <si>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</si>
  <si>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</si>
  <si>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</si>
  <si>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</si>
  <si>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</si>
  <si>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</si>
  <si>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</si>
  <si>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</si>
  <si>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</si>
  <si>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</si>
  <si>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</si>
  <si>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</si>
  <si>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</si>
  <si>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</si>
  <si>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</si>
  <si>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</si>
  <si>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</si>
  <si>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</si>
  <si>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</si>
  <si>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</si>
  <si>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</si>
  <si>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</si>
  <si>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</si>
  <si>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</si>
  <si>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</si>
  <si>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</si>
  <si>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</si>
  <si>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</si>
  <si>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</si>
  <si>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</si>
  <si>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</si>
  <si>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</si>
  <si>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</si>
  <si>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</si>
  <si>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</si>
  <si>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</si>
  <si>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</si>
  <si>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</si>
  <si>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</si>
  <si>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</si>
  <si>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</si>
  <si>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</si>
  <si>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</si>
  <si>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</si>
  <si>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</si>
  <si>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</si>
  <si>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</si>
  <si>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</si>
  <si>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</si>
  <si>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</si>
  <si>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</si>
  <si>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</si>
  <si>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</si>
  <si>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</si>
  <si>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</si>
  <si>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</si>
  <si>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</si>
  <si>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</si>
  <si>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</si>
  <si>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</si>
  <si>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</si>
  <si>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</si>
  <si>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</si>
  <si>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</si>
  <si>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</si>
  <si>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</si>
  <si>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</si>
  <si>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</si>
  <si>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</si>
  <si>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</si>
  <si>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</si>
  <si>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</si>
  <si>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</si>
  <si>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</si>
  <si>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</si>
  <si>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</si>
  <si>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</si>
  <si>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</si>
  <si>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</si>
  <si>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</si>
  <si>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</si>
  <si>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</si>
  <si>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</si>
  <si>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</si>
  <si>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</si>
  <si>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</si>
  <si>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</si>
  <si>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</si>
  <si>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</si>
  <si>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</si>
  <si>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</si>
  <si>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</si>
  <si>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</si>
  <si>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</si>
  <si>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</si>
  <si>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</si>
  <si>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</si>
  <si>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</si>
  <si>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</si>
  <si>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</si>
  <si>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</si>
  <si>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</si>
  <si>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</si>
  <si>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</si>
  <si>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</si>
  <si>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</si>
  <si>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</si>
  <si>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</si>
  <si>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</si>
  <si>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</si>
  <si>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</si>
  <si>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</si>
  <si>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</si>
  <si>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</si>
  <si>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</si>
  <si>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</si>
  <si>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</si>
  <si>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</si>
  <si>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</si>
  <si>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</si>
  <si>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</si>
  <si>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</si>
  <si>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</si>
  <si>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</si>
  <si>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</si>
  <si>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</si>
  <si>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</si>
  <si>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</si>
  <si>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</si>
  <si>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</si>
  <si>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</si>
  <si>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</si>
  <si>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</si>
  <si>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</si>
  <si>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</si>
  <si>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</si>
  <si>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</si>
  <si>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</si>
  <si>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</si>
  <si>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</si>
  <si>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</si>
  <si>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</si>
  <si>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</si>
  <si>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</si>
  <si>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</si>
  <si>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</si>
  <si>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</si>
  <si>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</si>
  <si>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</si>
  <si>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</si>
  <si>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</si>
  <si>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</si>
  <si>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</si>
  <si>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</si>
  <si>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</si>
  <si>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</si>
  <si>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</si>
  <si>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</si>
  <si>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</si>
  <si>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</si>
  <si>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</si>
  <si>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</si>
  <si>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</si>
  <si>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</si>
  <si>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</si>
  <si>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</si>
  <si>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</si>
  <si>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</si>
  <si>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</si>
  <si>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</si>
  <si>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</si>
  <si>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</si>
  <si>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</si>
  <si>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</si>
  <si>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</si>
  <si>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</si>
  <si>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</si>
  <si>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</si>
  <si>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</si>
  <si>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</si>
  <si>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</si>
  <si>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</si>
  <si>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</si>
  <si>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</si>
  <si>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</si>
  <si>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</si>
  <si>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</si>
  <si>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</si>
  <si>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</si>
  <si>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</si>
  <si>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</si>
  <si>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</si>
  <si>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</si>
  <si>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</si>
  <si>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</si>
  <si>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</si>
  <si>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</si>
  <si>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</si>
  <si>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</si>
  <si>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</si>
  <si>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</si>
  <si>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</si>
  <si>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</si>
  <si>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</si>
  <si>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</si>
  <si>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</si>
  <si>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</si>
  <si>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</si>
  <si>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</si>
  <si>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</si>
  <si>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</si>
  <si>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</si>
  <si>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</si>
  <si>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</si>
  <si>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</si>
  <si>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</si>
  <si>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</si>
  <si>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</si>
  <si>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</si>
  <si>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</si>
  <si>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</si>
  <si>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</si>
  <si>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</si>
  <si>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</si>
  <si>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</si>
  <si>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</si>
  <si>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</si>
  <si>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</si>
  <si>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</si>
  <si>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</si>
  <si>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</si>
  <si>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</si>
  <si>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</si>
  <si>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</si>
  <si>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</si>
  <si>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</si>
  <si>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</si>
  <si>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</si>
  <si>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</si>
  <si>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</si>
  <si>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</si>
  <si>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</si>
  <si>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</si>
  <si>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</si>
  <si>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</si>
  <si>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</si>
  <si>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</si>
  <si>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</si>
  <si>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</si>
  <si>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</si>
  <si>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</si>
  <si>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</si>
  <si>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</si>
  <si>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</si>
  <si>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</si>
  <si>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</si>
  <si>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</si>
  <si>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</si>
  <si>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</si>
  <si>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</si>
  <si>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</si>
  <si>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</si>
  <si>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</si>
  <si>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</si>
  <si>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</si>
  <si>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</si>
  <si>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</si>
  <si>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</si>
  <si>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</si>
  <si>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</si>
  <si>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</si>
  <si>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</si>
  <si>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</si>
  <si>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</si>
  <si>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</si>
  <si>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</si>
  <si>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</si>
  <si>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</si>
  <si>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</si>
  <si>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</si>
  <si>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</si>
  <si>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</si>
  <si>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</si>
  <si>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</si>
  <si>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</si>
  <si>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</si>
  <si>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</si>
  <si>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</si>
  <si>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</si>
  <si>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</si>
  <si>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</si>
  <si>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</si>
  <si>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</si>
  <si>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</si>
  <si>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</si>
  <si>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</si>
  <si>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</si>
  <si>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</si>
  <si>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</si>
  <si>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</si>
  <si>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</si>
  <si>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</si>
  <si>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</si>
  <si>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</si>
  <si>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</si>
  <si>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</si>
  <si>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</si>
  <si>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</si>
  <si>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</si>
  <si>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</si>
  <si>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</si>
  <si>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</si>
  <si>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</si>
  <si>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</si>
  <si>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</si>
  <si>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</si>
  <si>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</si>
  <si>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</si>
  <si>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</si>
  <si>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</si>
  <si>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</si>
  <si>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</si>
  <si>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</si>
  <si>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</si>
  <si>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</si>
  <si>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</si>
  <si>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</si>
  <si>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</si>
  <si>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</si>
  <si>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</si>
  <si>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</si>
  <si>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</si>
  <si>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</si>
  <si>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</si>
  <si>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</si>
  <si>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</si>
  <si>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</si>
  <si>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</si>
  <si>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</si>
  <si>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</si>
  <si>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</si>
  <si>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</si>
  <si>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</si>
  <si>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</si>
  <si>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</si>
  <si>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</si>
  <si>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</si>
  <si>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</si>
  <si>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</si>
  <si>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</si>
  <si>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</si>
  <si>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</si>
  <si>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</si>
  <si>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</si>
  <si>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</si>
  <si>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</si>
  <si>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</si>
  <si>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</si>
  <si>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</si>
  <si>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</si>
  <si>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</si>
  <si>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</si>
  <si>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</si>
  <si>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</si>
  <si>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</si>
  <si>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</si>
  <si>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</si>
  <si>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</si>
  <si>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</si>
  <si>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</si>
  <si>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</si>
  <si>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</si>
  <si>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</si>
  <si>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</si>
  <si>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</si>
  <si>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</si>
  <si>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</si>
  <si>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</si>
  <si>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</si>
  <si>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</si>
  <si>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</si>
  <si>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</si>
  <si>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</si>
  <si>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</si>
  <si>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</si>
  <si>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</si>
  <si>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</si>
  <si>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</si>
  <si>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</si>
  <si>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</si>
  <si>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</si>
  <si>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</si>
  <si>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</si>
  <si>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</si>
  <si>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</si>
  <si>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</si>
  <si>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</si>
  <si>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</si>
  <si>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</si>
  <si>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</si>
  <si>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</si>
  <si>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</si>
  <si>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</si>
  <si>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</si>
  <si>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</si>
  <si>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</si>
  <si>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</si>
  <si>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</si>
  <si>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</si>
  <si>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</si>
  <si>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</si>
  <si>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</si>
  <si>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</si>
  <si>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</si>
  <si>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</si>
  <si>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</si>
  <si>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</si>
  <si>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</si>
  <si>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</si>
  <si>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</si>
  <si>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</si>
  <si>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</si>
  <si>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</si>
  <si>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</si>
  <si>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</si>
  <si>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</si>
  <si>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</si>
  <si>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</si>
  <si>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</si>
  <si>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</si>
  <si>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</si>
  <si>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</si>
  <si>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</si>
  <si>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</si>
  <si>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</si>
  <si>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</si>
  <si>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</si>
  <si>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</si>
  <si>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</si>
  <si>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</si>
  <si>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</si>
  <si>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</si>
  <si>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</si>
  <si>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</si>
  <si>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</si>
  <si>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</si>
  <si>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</si>
  <si>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</si>
  <si>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</si>
  <si>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</si>
  <si>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</si>
  <si>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</si>
  <si>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</si>
  <si>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</si>
  <si>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</si>
  <si>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</si>
  <si>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</si>
  <si>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</si>
  <si>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</si>
  <si>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</si>
  <si>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</si>
  <si>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</si>
  <si>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</si>
  <si>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</si>
  <si>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</si>
  <si>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</si>
  <si>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</si>
  <si>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</si>
  <si>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</si>
  <si>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</si>
  <si>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</si>
  <si>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</si>
  <si>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</si>
  <si>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</si>
  <si>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</si>
  <si>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</si>
  <si>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</si>
  <si>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</si>
  <si>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</si>
  <si>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</si>
  <si>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</si>
  <si>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</si>
  <si>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</si>
  <si>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</si>
  <si>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</si>
  <si>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</si>
  <si>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</si>
  <si>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</si>
  <si>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</si>
  <si>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</si>
  <si>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</si>
  <si>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</si>
  <si>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</si>
  <si>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</si>
  <si>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</si>
  <si>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</si>
  <si>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</si>
  <si>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</si>
  <si>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</si>
  <si>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</si>
  <si>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</si>
  <si>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</si>
  <si>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</si>
  <si>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</si>
  <si>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</si>
  <si>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</si>
  <si>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</si>
  <si>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</si>
  <si>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</si>
  <si>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</si>
  <si>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</si>
  <si>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</si>
  <si>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</si>
  <si>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</si>
  <si>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</si>
  <si>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</si>
  <si>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</si>
  <si>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</si>
  <si>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</si>
  <si>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</si>
  <si>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</si>
  <si>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</si>
  <si>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</si>
  <si>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</si>
  <si>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</si>
  <si>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</si>
  <si>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</si>
  <si>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</si>
  <si>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</si>
  <si>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</si>
  <si>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</si>
  <si>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</si>
  <si>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</si>
  <si>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</si>
  <si>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</si>
  <si>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</si>
  <si>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</si>
  <si>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</si>
  <si>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</si>
  <si>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</si>
  <si>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</si>
  <si>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</si>
  <si>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</si>
  <si>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</si>
  <si>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</si>
  <si>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</si>
  <si>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</si>
  <si>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</si>
  <si>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</si>
  <si>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</si>
  <si>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</si>
  <si>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</si>
  <si>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</si>
  <si>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</si>
  <si>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</si>
  <si>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</si>
  <si>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</si>
  <si>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</si>
  <si>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</si>
  <si>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</si>
  <si>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</si>
  <si>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</si>
  <si>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</si>
  <si>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</si>
  <si>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</si>
  <si>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</si>
  <si>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</si>
  <si>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</si>
  <si>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</si>
  <si>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</si>
  <si>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</si>
  <si>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</si>
  <si>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</si>
  <si>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</si>
  <si>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</si>
  <si>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</si>
  <si>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</si>
  <si>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</si>
  <si>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</si>
  <si>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</si>
  <si>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</si>
  <si>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</si>
  <si>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</si>
  <si>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</si>
  <si>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</si>
  <si>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</si>
  <si>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</si>
  <si>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</si>
  <si>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</si>
  <si>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</si>
  <si>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</si>
  <si>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</si>
  <si>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</si>
  <si>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</si>
  <si>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</si>
  <si>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</si>
  <si>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</si>
  <si>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</si>
  <si>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</si>
  <si>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</si>
  <si>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</si>
  <si>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</si>
  <si>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</si>
  <si>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</si>
  <si>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</si>
  <si>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</si>
  <si>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</si>
  <si>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</si>
  <si>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</si>
  <si>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</si>
  <si>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</si>
  <si>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</si>
  <si>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</si>
  <si>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</si>
  <si>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</si>
  <si>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</si>
  <si>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</si>
  <si>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</si>
  <si>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</si>
  <si>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</si>
  <si>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</si>
  <si>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</si>
  <si>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</si>
  <si>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</si>
  <si>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</si>
  <si>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</si>
  <si>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</si>
  <si>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</si>
  <si>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</si>
  <si>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</si>
  <si>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</si>
  <si>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</si>
  <si>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</si>
  <si>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</si>
  <si>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</si>
  <si>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</si>
  <si>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</si>
  <si>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</si>
  <si>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</si>
  <si>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</si>
  <si>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</si>
  <si>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</si>
  <si>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</si>
  <si>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</si>
  <si>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</si>
  <si>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</si>
  <si>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</si>
  <si>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</si>
  <si>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</si>
  <si>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</si>
  <si>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</si>
  <si>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</si>
  <si>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</si>
  <si>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</si>
  <si>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</si>
  <si>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</si>
  <si>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</si>
  <si>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</si>
  <si>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</si>
  <si>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</si>
  <si>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</si>
  <si>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</si>
  <si>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</si>
  <si>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</si>
  <si>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</si>
  <si>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</si>
  <si>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</si>
  <si>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</si>
  <si>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</si>
  <si>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</si>
  <si>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</si>
  <si>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</si>
  <si>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</si>
  <si>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</si>
  <si>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</si>
  <si>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</si>
  <si>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</si>
  <si>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</si>
  <si>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</si>
  <si>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</si>
  <si>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</si>
  <si>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</si>
  <si>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</si>
  <si>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</si>
  <si>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</si>
  <si>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</si>
  <si>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</si>
  <si>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</si>
  <si>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</si>
  <si>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</si>
  <si>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</si>
  <si>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</si>
  <si>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</si>
  <si>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</si>
  <si>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</si>
  <si>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</si>
  <si>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</si>
  <si>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</si>
  <si>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</si>
  <si>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</si>
  <si>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</si>
  <si>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</si>
  <si>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</si>
  <si>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</si>
  <si>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</si>
  <si>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</si>
  <si>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</si>
  <si>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</si>
  <si>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</si>
  <si>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</si>
  <si>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</si>
  <si>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</si>
  <si>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</si>
  <si>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</si>
  <si>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</si>
  <si>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</si>
  <si>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</si>
  <si>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</si>
  <si>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</si>
  <si>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</si>
  <si>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</si>
  <si>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</si>
  <si>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</si>
  <si>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</si>
  <si>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</si>
  <si>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</si>
  <si>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</si>
  <si>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</si>
  <si>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</si>
  <si>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</si>
  <si>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</si>
  <si>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</si>
  <si>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</si>
  <si>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</si>
  <si>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</si>
  <si>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</si>
  <si>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</si>
  <si>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</si>
  <si>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</si>
  <si>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</si>
  <si>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</si>
  <si>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</si>
  <si>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</si>
  <si>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</si>
  <si>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</si>
  <si>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</si>
  <si>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</si>
  <si>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</si>
  <si>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</si>
  <si>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</si>
  <si>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</si>
  <si>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</si>
  <si>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</si>
  <si>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</si>
  <si>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</si>
  <si>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</si>
  <si>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</si>
  <si>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</si>
  <si>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</si>
  <si>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</si>
  <si>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</si>
  <si>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</si>
  <si>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</si>
  <si>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</si>
  <si>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</si>
  <si>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</si>
  <si>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</si>
  <si>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</si>
  <si>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</si>
  <si>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</si>
  <si>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</si>
  <si>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</si>
  <si>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</si>
  <si>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</si>
  <si>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</si>
  <si>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</si>
  <si>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</si>
  <si>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</si>
  <si>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</si>
  <si>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</si>
  <si>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</si>
  <si>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</si>
  <si>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</si>
  <si>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</si>
  <si>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</si>
  <si>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</si>
  <si>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</si>
  <si>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</si>
  <si>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</si>
  <si>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</si>
  <si>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</si>
  <si>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</si>
  <si>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</si>
  <si>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</si>
  <si>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</si>
  <si>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</si>
  <si>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</si>
  <si>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</si>
  <si>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</si>
  <si>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</si>
  <si>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</si>
  <si>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</si>
  <si>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</si>
  <si>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</si>
  <si>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</si>
  <si>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</si>
  <si>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</si>
  <si>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</si>
  <si>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</si>
  <si>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</si>
  <si>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</si>
  <si>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</si>
  <si>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</si>
  <si>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</si>
  <si>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</si>
  <si>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</si>
  <si>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</si>
  <si>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</si>
  <si>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</si>
  <si>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</si>
  <si>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</si>
  <si>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</si>
  <si>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</si>
  <si>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</si>
  <si>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</si>
  <si>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</si>
  <si>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</si>
  <si>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</si>
  <si>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</si>
  <si>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</si>
  <si>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</si>
  <si>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</si>
  <si>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</si>
  <si>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</si>
  <si>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</si>
  <si>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</si>
  <si>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</si>
  <si>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</si>
  <si>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</si>
  <si>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</si>
  <si>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</si>
  <si>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</si>
  <si>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</si>
  <si>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</si>
  <si>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</si>
  <si>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</si>
  <si>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</si>
  <si>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</si>
  <si>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</si>
  <si>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</si>
  <si>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</si>
  <si>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</si>
  <si>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</si>
  <si>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</si>
  <si>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</si>
  <si>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</si>
  <si>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</si>
  <si>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</si>
  <si>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</si>
  <si>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</si>
  <si>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</si>
  <si>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</si>
  <si>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</si>
  <si>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</si>
  <si>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</si>
  <si>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</si>
  <si>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</si>
  <si>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</si>
  <si>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</si>
  <si>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</si>
  <si>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</si>
  <si>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</si>
  <si>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</si>
  <si>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</si>
  <si>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</si>
  <si>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</si>
  <si>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</si>
  <si>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</si>
  <si>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</si>
  <si>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</si>
  <si>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</si>
  <si>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</si>
  <si>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</si>
  <si>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</si>
  <si>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</si>
  <si>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</si>
  <si>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</si>
  <si>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</si>
  <si>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</si>
  <si>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</si>
  <si>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</si>
  <si>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</si>
  <si>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</si>
  <si>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</si>
  <si>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</si>
  <si>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</si>
  <si>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</si>
  <si>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</si>
  <si>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</si>
  <si>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</si>
  <si>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</si>
  <si>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</si>
  <si>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</si>
  <si>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</si>
  <si>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</si>
  <si>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</si>
  <si>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</si>
  <si>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</si>
  <si>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</si>
  <si>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</si>
  <si>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</si>
  <si>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</si>
  <si>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</si>
  <si>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</si>
  <si>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</si>
  <si>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</si>
  <si>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</si>
  <si>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</si>
  <si>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</si>
  <si>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</si>
  <si>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</si>
  <si>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</si>
  <si>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</si>
  <si>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</si>
  <si>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</si>
  <si>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</si>
  <si>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</si>
  <si>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</si>
  <si>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</si>
  <si>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</si>
  <si>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</si>
  <si>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</si>
  <si>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</si>
  <si>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</si>
  <si>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</si>
  <si>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</si>
  <si>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</si>
  <si>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</si>
  <si>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</si>
  <si>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</si>
  <si>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</si>
  <si>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</si>
  <si>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</si>
  <si>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</si>
  <si>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</si>
  <si>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</si>
  <si>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</si>
  <si>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</si>
  <si>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</si>
  <si>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</si>
  <si>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</si>
  <si>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</si>
  <si>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</si>
  <si>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</si>
  <si>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</si>
  <si>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</si>
  <si>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</si>
  <si>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</si>
  <si>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</si>
  <si>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</si>
  <si>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</si>
  <si>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</si>
  <si>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</si>
  <si>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</si>
  <si>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</si>
  <si>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</si>
  <si>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</si>
  <si>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</si>
  <si>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</si>
  <si>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</si>
  <si>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</si>
  <si>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</si>
  <si>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</si>
  <si>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</si>
  <si>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</si>
  <si>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</si>
  <si>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</si>
  <si>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</si>
  <si>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</si>
  <si>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</si>
  <si>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</si>
  <si>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</si>
  <si>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</si>
  <si>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</si>
  <si>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</si>
  <si>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</si>
  <si>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</si>
  <si>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</si>
  <si>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</si>
  <si>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</si>
  <si>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</si>
  <si>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</si>
  <si>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</si>
  <si>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</si>
  <si>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</si>
  <si>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</si>
  <si>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</si>
  <si>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</si>
  <si>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</si>
  <si>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</si>
  <si>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</si>
  <si>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</si>
  <si>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</si>
  <si>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</si>
  <si>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</si>
  <si>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</si>
  <si>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</si>
  <si>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</si>
  <si>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</si>
  <si>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</si>
  <si>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</si>
  <si>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</si>
  <si>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</si>
  <si>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</si>
  <si>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</si>
  <si>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</si>
  <si>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</si>
  <si>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</si>
  <si>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</si>
  <si>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</si>
  <si>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</si>
  <si>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</si>
  <si>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</si>
  <si>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</si>
  <si>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</si>
  <si>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</si>
  <si>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</si>
  <si>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</si>
  <si>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</si>
  <si>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</si>
  <si>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</si>
  <si>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</si>
  <si>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</si>
  <si>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</si>
  <si>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</si>
  <si>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</si>
  <si>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</si>
  <si>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</si>
  <si>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</si>
  <si>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</si>
  <si>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</si>
  <si>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</si>
  <si>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</si>
  <si>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</si>
  <si>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</si>
  <si>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</si>
  <si>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</si>
  <si>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</si>
  <si>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</si>
  <si>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</si>
  <si>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</si>
  <si>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</si>
  <si>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</si>
  <si>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</si>
  <si>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</si>
  <si>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</si>
  <si>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</si>
  <si>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</si>
  <si>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</si>
  <si>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</si>
  <si>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</si>
  <si>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</si>
  <si>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</si>
  <si>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</si>
  <si>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</si>
  <si>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</si>
  <si>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</si>
  <si>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</si>
  <si>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</si>
  <si>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</si>
  <si>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</si>
  <si>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</si>
  <si>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</si>
  <si>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</si>
  <si>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</si>
  <si>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</si>
  <si>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</si>
  <si>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</si>
  <si>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</si>
  <si>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</si>
  <si>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</si>
  <si>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</si>
  <si>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</si>
  <si>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</si>
  <si>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</si>
  <si>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</si>
  <si>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</si>
  <si>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</si>
  <si>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</si>
  <si>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</si>
  <si>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</si>
  <si>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</si>
  <si>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</si>
  <si>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</si>
  <si>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</si>
  <si>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</si>
  <si>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</si>
  <si>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</si>
  <si>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</si>
  <si>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</si>
  <si>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</si>
  <si>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</si>
  <si>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</si>
  <si>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</si>
  <si>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</si>
  <si>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</si>
  <si>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</si>
  <si>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</si>
  <si>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</si>
  <si>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</si>
  <si>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</si>
  <si>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</si>
  <si>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</si>
  <si>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</si>
  <si>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</si>
  <si>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</si>
  <si>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</si>
  <si>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</si>
  <si>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</si>
  <si>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</si>
  <si>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</si>
  <si>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</si>
  <si>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</si>
  <si>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</si>
  <si>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</si>
  <si>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</si>
  <si>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</si>
  <si>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</si>
  <si>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</si>
  <si>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</si>
  <si>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</si>
  <si>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</si>
  <si>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</si>
  <si>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</si>
  <si>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</si>
  <si>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</si>
  <si>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</si>
  <si>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</si>
  <si>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</si>
  <si>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</si>
  <si>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</si>
  <si>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</si>
  <si>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</si>
  <si>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</si>
  <si>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</si>
  <si>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</si>
  <si>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</si>
  <si>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</si>
  <si>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</si>
  <si>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</si>
  <si>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</si>
  <si>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</si>
  <si>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</si>
  <si>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</si>
  <si>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</si>
  <si>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</si>
  <si>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</si>
  <si>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</si>
  <si>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</si>
  <si>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</si>
  <si>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</si>
  <si>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</si>
  <si>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</si>
  <si>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</si>
  <si>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</si>
  <si>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</si>
  <si>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</si>
  <si>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</si>
  <si>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</si>
  <si>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</si>
  <si>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</si>
  <si>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</si>
  <si>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</si>
  <si>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</si>
  <si>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</si>
  <si>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</si>
  <si>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</si>
  <si>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</si>
  <si>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</si>
  <si>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</si>
  <si>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</si>
  <si>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</si>
  <si>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</si>
  <si>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</si>
  <si>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</si>
  <si>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</si>
  <si>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</si>
  <si>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</si>
  <si>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</si>
  <si>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</si>
  <si>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</si>
  <si>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</si>
  <si>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</si>
  <si>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</si>
  <si>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</si>
  <si>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</si>
  <si>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</si>
  <si>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</si>
  <si>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</si>
  <si>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</si>
  <si>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</si>
  <si>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</si>
  <si>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</si>
  <si>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</si>
  <si>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</si>
  <si>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</si>
  <si>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</si>
  <si>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</si>
  <si>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</si>
  <si>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</si>
  <si>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</si>
  <si>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</si>
  <si>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</si>
  <si>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</si>
  <si>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</si>
  <si>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</si>
  <si>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</si>
  <si>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</si>
  <si>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</si>
  <si>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</si>
  <si>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</si>
  <si>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</si>
  <si>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</si>
  <si>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</si>
  <si>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</si>
  <si>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</si>
  <si>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</si>
  <si>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</si>
  <si>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</si>
  <si>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</si>
  <si>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</si>
  <si>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</si>
  <si>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</si>
  <si>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</si>
  <si>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</si>
  <si>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</si>
  <si>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</si>
  <si>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</si>
  <si>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</si>
  <si>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</si>
  <si>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</si>
  <si>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</si>
  <si>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</si>
  <si>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</si>
  <si>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</si>
  <si>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</si>
  <si>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</si>
  <si>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</si>
  <si>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</si>
  <si>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</si>
  <si>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</si>
  <si>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</si>
  <si>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</si>
  <si>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</si>
  <si>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</si>
  <si>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</si>
  <si>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</si>
  <si>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</si>
  <si>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</si>
  <si>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</si>
  <si>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</si>
  <si>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</si>
  <si>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</si>
  <si>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</si>
  <si>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</si>
  <si>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</si>
  <si>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</si>
  <si>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</si>
  <si>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</si>
  <si>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</si>
  <si>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</si>
  <si>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</si>
  <si>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</si>
  <si>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</si>
  <si>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</si>
  <si>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</si>
  <si>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</si>
  <si>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</si>
  <si>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</si>
  <si>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</si>
  <si>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</si>
  <si>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</si>
  <si>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</si>
  <si>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</si>
  <si>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</si>
  <si>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</si>
  <si>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</si>
  <si>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</si>
  <si>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</si>
  <si>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</si>
  <si>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</si>
  <si>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</si>
  <si>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</si>
  <si>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</si>
  <si>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</si>
  <si>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</si>
  <si>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</si>
  <si>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</si>
  <si>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</si>
  <si>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</si>
  <si>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</si>
  <si>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</si>
  <si>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</si>
  <si>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</si>
  <si>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</si>
  <si>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</si>
  <si>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</si>
  <si>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</si>
  <si>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</si>
  <si>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</si>
  <si>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</si>
  <si>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</si>
  <si>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</si>
  <si>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</si>
  <si>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</si>
  <si>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</si>
  <si>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</si>
  <si>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</si>
  <si>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</si>
  <si>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</si>
  <si>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</si>
  <si>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</si>
  <si>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</si>
  <si>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</si>
  <si>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</si>
  <si>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</si>
  <si>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</si>
  <si>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</si>
  <si>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</si>
  <si>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</si>
  <si>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</si>
  <si>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</si>
  <si>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</si>
  <si>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</si>
  <si>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</si>
  <si>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</si>
  <si>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</si>
  <si>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</si>
  <si>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</si>
  <si>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</si>
  <si>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</si>
  <si>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</si>
  <si>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</si>
  <si>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</si>
  <si>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</si>
  <si>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</si>
  <si>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</si>
  <si>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</si>
  <si>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</si>
  <si>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</si>
  <si>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</si>
  <si>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</si>
  <si>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</si>
  <si>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</si>
  <si>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</si>
  <si>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</si>
  <si>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</si>
  <si>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</si>
  <si>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</si>
  <si>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</si>
  <si>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</si>
  <si>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</si>
  <si>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</si>
  <si>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</si>
  <si>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</si>
  <si>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</si>
  <si>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</si>
  <si>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</si>
  <si>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</si>
  <si>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</si>
  <si>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</si>
  <si>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</si>
  <si>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</si>
  <si>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</si>
  <si>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</si>
  <si>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</si>
  <si>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</si>
  <si>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</si>
  <si>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</si>
  <si>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</si>
  <si>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</si>
  <si>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</si>
  <si>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</si>
  <si>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</si>
  <si>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</si>
  <si>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</si>
  <si>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</si>
  <si>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</si>
  <si>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</si>
  <si>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</si>
  <si>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</si>
  <si>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</si>
  <si>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</si>
  <si>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</si>
  <si>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</si>
  <si>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</si>
  <si>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</si>
  <si>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</si>
  <si>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</si>
  <si>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</si>
  <si>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</si>
  <si>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</si>
  <si>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</si>
  <si>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</si>
  <si>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</si>
  <si>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</si>
  <si>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</si>
  <si>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</si>
  <si>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</si>
  <si>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</si>
  <si>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</si>
  <si>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</si>
  <si>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</si>
  <si>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</si>
  <si>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</si>
  <si>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</si>
  <si>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</si>
  <si>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</si>
  <si>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</si>
  <si>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</si>
  <si>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</si>
  <si>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</si>
  <si>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</si>
  <si>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</si>
  <si>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</si>
  <si>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</si>
  <si>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</si>
  <si>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</si>
  <si>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</si>
  <si>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</si>
  <si>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</si>
  <si>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</si>
  <si>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</si>
  <si>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</si>
  <si>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</si>
  <si>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</si>
  <si>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</si>
  <si>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</si>
  <si>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</si>
  <si>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</si>
  <si>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</si>
  <si>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</si>
  <si>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</si>
  <si>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</si>
  <si>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</si>
  <si>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</si>
  <si>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</si>
  <si>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</si>
  <si>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</si>
  <si>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</si>
  <si>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</si>
  <si>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</si>
  <si>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</si>
  <si>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</si>
  <si>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</si>
  <si>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</si>
  <si>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</si>
  <si>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</si>
  <si>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</si>
  <si>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</si>
  <si>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</si>
  <si>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</si>
  <si>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</si>
  <si>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</si>
  <si>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</si>
  <si>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</si>
  <si>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</si>
  <si>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</si>
  <si>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</si>
  <si>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</si>
  <si>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</si>
  <si>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</si>
  <si>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</si>
  <si>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</si>
  <si>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</si>
  <si>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</si>
  <si>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</si>
  <si>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</si>
  <si>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</si>
  <si>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</si>
  <si>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</si>
  <si>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</si>
  <si>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</si>
  <si>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</si>
  <si>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</si>
  <si>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</si>
  <si>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</si>
  <si>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</si>
  <si>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</si>
  <si>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</si>
  <si>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</si>
  <si>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</si>
  <si>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</si>
  <si>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</si>
  <si>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</si>
  <si>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</si>
  <si>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</si>
  <si>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</si>
  <si>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</si>
  <si>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</si>
  <si>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</si>
  <si>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</si>
  <si>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</si>
  <si>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</si>
  <si>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</si>
  <si>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</si>
  <si>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</si>
  <si>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</si>
  <si>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</si>
  <si>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</si>
  <si>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</si>
  <si>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</si>
  <si>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</si>
  <si>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</si>
  <si>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</si>
  <si>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</si>
  <si>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</si>
  <si>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</si>
  <si>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</si>
  <si>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</si>
  <si>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</si>
  <si>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</si>
  <si>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</si>
  <si>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</si>
  <si>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</si>
  <si>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</si>
  <si>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</si>
  <si>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</si>
  <si>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</si>
  <si>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</si>
  <si>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</si>
  <si>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</si>
  <si>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</si>
  <si>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</si>
  <si>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</si>
  <si>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</si>
  <si>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</si>
  <si>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</si>
  <si>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</si>
  <si>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</si>
  <si>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</si>
  <si>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</si>
  <si>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</si>
  <si>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</si>
  <si>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</si>
  <si>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</si>
  <si>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</si>
  <si>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</si>
  <si>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</si>
  <si>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</si>
  <si>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</si>
  <si>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</si>
  <si>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</si>
  <si>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</si>
  <si>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</si>
  <si>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</si>
  <si>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</si>
  <si>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</si>
  <si>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</si>
  <si>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</si>
  <si>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</si>
  <si>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</si>
  <si>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</si>
  <si>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</si>
  <si>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</si>
  <si>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</si>
  <si>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</si>
  <si>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</si>
  <si>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</si>
  <si>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</si>
  <si>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</si>
  <si>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</si>
  <si>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</si>
  <si>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</si>
  <si>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</si>
  <si>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</si>
  <si>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</si>
  <si>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</si>
  <si>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</si>
  <si>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</si>
  <si>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</si>
  <si>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</si>
  <si>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</si>
  <si>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</si>
  <si>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</si>
  <si>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</si>
  <si>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</si>
  <si>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</si>
  <si>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</si>
  <si>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</si>
  <si>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</si>
  <si>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</si>
  <si>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</si>
  <si>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</si>
  <si>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</si>
  <si>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</si>
  <si>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</si>
  <si>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</si>
  <si>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</si>
  <si>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</si>
  <si>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</si>
  <si>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</si>
  <si>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</si>
  <si>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</si>
  <si>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</si>
  <si>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</si>
  <si>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</si>
  <si>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</si>
  <si>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</si>
  <si>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</si>
  <si>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</si>
  <si>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</si>
  <si>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</si>
  <si>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</si>
  <si>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</si>
  <si>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</si>
  <si>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</si>
  <si>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</si>
  <si>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</si>
  <si>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</si>
  <si>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</si>
  <si>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</si>
  <si>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</si>
  <si>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</si>
  <si>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</si>
  <si>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</si>
  <si>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</si>
  <si>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</si>
  <si>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</si>
  <si>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</si>
  <si>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</si>
  <si>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</si>
  <si>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</si>
  <si>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</si>
  <si>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</si>
  <si>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</si>
  <si>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</si>
  <si>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</si>
  <si>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</si>
  <si>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</si>
  <si>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</si>
  <si>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</si>
  <si>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</si>
  <si>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</si>
  <si>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</si>
  <si>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</si>
  <si>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</si>
  <si>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</si>
  <si>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</si>
  <si>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</si>
  <si>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</si>
  <si>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</si>
  <si>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</si>
  <si>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</si>
  <si>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</si>
  <si>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</si>
  <si>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</si>
  <si>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</si>
  <si>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</si>
  <si>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</si>
  <si>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</si>
  <si>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</si>
  <si>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</si>
  <si>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</si>
  <si>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</si>
  <si>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</si>
  <si>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</si>
  <si>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</si>
  <si>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</si>
  <si>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</si>
  <si>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</si>
  <si>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</si>
  <si>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</si>
  <si>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</si>
  <si>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</si>
  <si>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</si>
  <si>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</si>
  <si>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</si>
  <si>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</si>
  <si>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</si>
  <si>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</si>
  <si>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</si>
  <si>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</si>
  <si>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</si>
  <si>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</si>
  <si>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</si>
  <si>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</si>
  <si>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</si>
  <si>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</si>
  <si>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</si>
  <si>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</si>
  <si>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</si>
  <si>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</si>
  <si>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</si>
  <si>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</si>
  <si>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</si>
  <si>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</si>
  <si>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</si>
  <si>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</si>
  <si>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</si>
  <si>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</si>
  <si>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</si>
  <si>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</si>
  <si>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</si>
  <si>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</si>
  <si>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</si>
  <si>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</si>
  <si>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</si>
  <si>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</si>
  <si>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</si>
  <si>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</si>
  <si>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</si>
  <si>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</si>
  <si>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</si>
  <si>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</si>
  <si>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</si>
  <si>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</si>
  <si>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</si>
  <si>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</si>
  <si>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</si>
  <si>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</si>
  <si>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</si>
  <si>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</si>
  <si>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</si>
  <si>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</si>
  <si>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</si>
  <si>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</si>
  <si>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</si>
  <si>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</si>
  <si>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</si>
  <si>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</si>
  <si>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</si>
  <si>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</si>
  <si>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</si>
  <si>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</si>
  <si>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</si>
  <si>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</si>
  <si>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</si>
  <si>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</si>
  <si>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</si>
  <si>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</si>
  <si>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</si>
  <si>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</si>
  <si>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</si>
  <si>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</si>
  <si>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</si>
  <si>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</si>
  <si>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</si>
  <si>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</si>
  <si>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</si>
  <si>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</si>
  <si>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</si>
  <si>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</si>
  <si>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</si>
  <si>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</si>
  <si>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</si>
  <si>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</si>
  <si>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</si>
  <si>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</si>
  <si>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</si>
  <si>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</si>
  <si>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</si>
  <si>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</si>
  <si>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</si>
  <si>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</si>
  <si>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</si>
  <si>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</si>
  <si>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</si>
  <si>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</si>
  <si>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</si>
  <si>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</si>
  <si>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</si>
  <si>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</si>
  <si>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</si>
  <si>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</si>
  <si>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</si>
  <si>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</si>
  <si>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</si>
  <si>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</si>
  <si>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</si>
  <si>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</si>
  <si>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</si>
  <si>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</si>
  <si>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</si>
  <si>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</si>
  <si>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</si>
  <si>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</si>
  <si>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</si>
  <si>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</si>
  <si>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</si>
  <si>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</si>
  <si>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</si>
  <si>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</si>
  <si>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</si>
  <si>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</si>
  <si>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</si>
  <si>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</si>
  <si>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</si>
  <si>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</si>
  <si>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</si>
  <si>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</si>
  <si>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</si>
  <si>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</si>
  <si>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</si>
  <si>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</si>
  <si>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</si>
  <si>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</si>
  <si>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</si>
  <si>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</si>
  <si>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</si>
  <si>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</si>
  <si>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</si>
  <si>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</si>
  <si>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</si>
  <si>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</si>
  <si>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</si>
  <si>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</si>
  <si>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</si>
  <si>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</si>
  <si>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</si>
  <si>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</si>
  <si>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</si>
  <si>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</si>
  <si>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</si>
  <si>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</si>
  <si>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</si>
  <si>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</si>
  <si>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</si>
  <si>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</si>
  <si>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</si>
  <si>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</si>
  <si>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</si>
  <si>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</si>
  <si>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</si>
  <si>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</si>
  <si>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</si>
  <si>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</si>
  <si>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</si>
  <si>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</si>
  <si>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</si>
  <si>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</si>
  <si>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</si>
  <si>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</si>
  <si>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</si>
  <si>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</si>
  <si>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</si>
  <si>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</si>
  <si>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</si>
  <si>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</si>
  <si>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</si>
  <si>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</si>
  <si>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</si>
  <si>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</si>
  <si>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</si>
  <si>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</si>
  <si>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</si>
  <si>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</si>
  <si>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</si>
  <si>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</si>
  <si>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</si>
  <si>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</si>
  <si>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</si>
  <si>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</si>
  <si>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</si>
  <si>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</si>
  <si>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</si>
  <si>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</si>
  <si>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</si>
  <si>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</si>
  <si>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</si>
  <si>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</si>
  <si>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</si>
  <si>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</si>
  <si>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</si>
  <si>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</si>
  <si>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</si>
  <si>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</si>
  <si>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</si>
  <si>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</si>
  <si>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</si>
  <si>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</si>
  <si>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</si>
  <si>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</si>
  <si>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</si>
  <si>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</si>
  <si>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</si>
  <si>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</si>
  <si>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</si>
  <si>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</si>
  <si>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</si>
  <si>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</si>
  <si>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</si>
  <si>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</si>
  <si>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</si>
  <si>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</si>
  <si>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</si>
  <si>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</si>
  <si>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</si>
  <si>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</si>
  <si>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</si>
  <si>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</si>
  <si>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</si>
  <si>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</si>
  <si>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</si>
  <si>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</si>
  <si>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</si>
  <si>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</si>
  <si>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</si>
  <si>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</si>
  <si>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</si>
  <si>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</si>
  <si>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</si>
  <si>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</si>
  <si>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</si>
  <si>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</si>
  <si>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</si>
  <si>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</si>
  <si>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</si>
  <si>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</si>
  <si>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</si>
  <si>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</si>
  <si>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</si>
  <si>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</si>
  <si>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</si>
  <si>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</si>
  <si>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</si>
  <si>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</si>
  <si>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</si>
  <si>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</si>
  <si>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</si>
  <si>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</si>
  <si>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</si>
  <si>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</si>
  <si>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</si>
  <si>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</si>
  <si>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</si>
  <si>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</si>
  <si>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</si>
  <si>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</si>
  <si>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</si>
  <si>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</si>
  <si>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</si>
  <si>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</si>
  <si>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</si>
  <si>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</si>
  <si>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</si>
  <si>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</si>
  <si>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</si>
  <si>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</si>
  <si>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</si>
  <si>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</si>
  <si>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</si>
  <si>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</si>
  <si>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</si>
  <si>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</si>
  <si>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</si>
  <si>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</si>
  <si>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</si>
  <si>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</si>
  <si>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</si>
  <si>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</si>
  <si>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</si>
  <si>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</si>
  <si>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</si>
  <si>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</si>
  <si>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</si>
  <si>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</si>
  <si>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</si>
  <si>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</si>
  <si>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</si>
  <si>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</si>
  <si>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</si>
  <si>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</si>
  <si>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</si>
  <si>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</si>
  <si>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</si>
  <si>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</si>
  <si>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</si>
  <si>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</si>
  <si>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</si>
  <si>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</si>
  <si>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</si>
  <si>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</si>
  <si>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</si>
  <si>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</si>
  <si>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</si>
  <si>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</si>
  <si>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</si>
  <si>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</si>
  <si>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</si>
  <si>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</si>
  <si>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</si>
  <si>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</si>
  <si>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</si>
  <si>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</si>
  <si>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</si>
  <si>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</si>
  <si>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</si>
  <si>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</si>
  <si>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</si>
  <si>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</si>
  <si>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</si>
  <si>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</si>
  <si>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</si>
  <si>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</si>
  <si>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</si>
  <si>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</si>
  <si>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</si>
  <si>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</si>
  <si>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</si>
  <si>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</si>
  <si>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</si>
  <si>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</si>
  <si>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</si>
  <si>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</si>
  <si>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</si>
  <si>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</si>
  <si>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</si>
  <si>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</si>
  <si>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</si>
  <si>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</si>
  <si>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</si>
  <si>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</si>
  <si>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</si>
  <si>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</si>
  <si>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</si>
  <si>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</si>
  <si>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</si>
  <si>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</si>
  <si>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</si>
  <si>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</si>
  <si>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</si>
  <si>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</si>
  <si>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</si>
  <si>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</si>
  <si>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</si>
  <si>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</si>
  <si>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</si>
  <si>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</si>
  <si>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</si>
  <si>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</si>
  <si>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</si>
  <si>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</si>
  <si>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</si>
  <si>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</si>
  <si>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</si>
  <si>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</si>
  <si>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</si>
  <si>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</si>
  <si>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</si>
  <si>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</si>
  <si>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</si>
  <si>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</si>
  <si>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</si>
  <si>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</si>
  <si>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</si>
  <si>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</si>
  <si>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</si>
  <si>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</si>
  <si>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</si>
  <si>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</si>
  <si>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</si>
  <si>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</si>
  <si>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</si>
  <si>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</si>
  <si>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</si>
  <si>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</si>
  <si>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</si>
  <si>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</si>
  <si>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</si>
  <si>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</si>
  <si>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</si>
  <si>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</si>
  <si>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</si>
  <si>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</si>
  <si>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</si>
  <si>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</si>
  <si>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</si>
  <si>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</si>
  <si>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</si>
  <si>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</si>
  <si>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</si>
  <si>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</si>
  <si>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</si>
  <si>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</si>
  <si>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</si>
  <si>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</si>
  <si>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</si>
  <si>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</si>
  <si>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</si>
  <si>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</si>
  <si>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</si>
  <si>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</si>
  <si>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</si>
  <si>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</si>
  <si>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</si>
  <si>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</si>
  <si>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</si>
  <si>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</si>
  <si>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</si>
  <si>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</si>
  <si>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</si>
  <si>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</si>
  <si>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</si>
  <si>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</si>
  <si>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</si>
  <si>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</si>
  <si>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</si>
  <si>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</si>
  <si>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</si>
  <si>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</si>
  <si>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</si>
  <si>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</si>
  <si>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</si>
  <si>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</si>
  <si>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</si>
  <si>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</si>
  <si>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</si>
  <si>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</si>
  <si>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</si>
  <si>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</si>
  <si>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</si>
  <si>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</si>
  <si>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</si>
  <si>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</si>
  <si>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</si>
  <si>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</si>
  <si>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</si>
  <si>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</si>
  <si>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</si>
  <si>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</si>
  <si>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</si>
  <si>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</si>
  <si>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</si>
  <si>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</si>
  <si>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</si>
  <si>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</si>
  <si>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</si>
  <si>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</si>
  <si>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</si>
  <si>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</si>
  <si>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</si>
  <si>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</si>
  <si>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</si>
  <si>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</si>
  <si>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</si>
  <si>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</si>
  <si>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</si>
  <si>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</si>
  <si>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</si>
  <si>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</si>
  <si>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</si>
  <si>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</si>
  <si>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</si>
  <si>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</si>
  <si>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</si>
  <si>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</si>
  <si>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</si>
  <si>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</si>
  <si>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</si>
  <si>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</si>
  <si>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</si>
  <si>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</si>
  <si>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</si>
  <si>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</si>
  <si>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</si>
  <si>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</si>
  <si>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</si>
  <si>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</si>
  <si>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</si>
  <si>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</si>
  <si>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</si>
  <si>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</si>
  <si>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</si>
  <si>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</si>
  <si>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</si>
  <si>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</si>
  <si>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</si>
  <si>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</si>
  <si>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</si>
  <si>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</si>
  <si>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</si>
  <si>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</si>
  <si>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</si>
  <si>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</si>
  <si>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</si>
  <si>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</si>
  <si>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</si>
  <si>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</si>
  <si>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</si>
  <si>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</si>
  <si>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</si>
  <si>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</si>
  <si>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</si>
  <si>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</si>
  <si>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</si>
  <si>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</si>
  <si>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</si>
  <si>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</si>
  <si>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</si>
  <si>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</si>
  <si>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</si>
  <si>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</si>
  <si>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</si>
  <si>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</si>
  <si>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</si>
  <si>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</si>
  <si>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</si>
  <si>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</si>
  <si>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</si>
  <si>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</si>
  <si>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</si>
  <si>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</si>
  <si>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</si>
  <si>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</si>
  <si>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</si>
  <si>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</si>
  <si>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</si>
  <si>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</si>
  <si>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</si>
  <si>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</si>
  <si>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</si>
  <si>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</si>
  <si>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</si>
  <si>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</si>
  <si>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</si>
  <si>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</si>
  <si>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</si>
  <si>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</si>
  <si>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</si>
  <si>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</si>
  <si>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</si>
  <si>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</si>
  <si>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</si>
  <si>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</si>
  <si>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</si>
  <si>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</si>
  <si>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</si>
  <si>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</si>
  <si>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</si>
  <si>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</si>
  <si>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</si>
  <si>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</si>
  <si>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</si>
  <si>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</si>
  <si>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</si>
  <si>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</si>
  <si>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</si>
  <si>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</si>
  <si>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</si>
  <si>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</si>
  <si>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</si>
  <si>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</si>
  <si>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</si>
  <si>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</si>
  <si>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</si>
  <si>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</si>
  <si>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</si>
  <si>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</si>
  <si>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</si>
  <si>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</si>
  <si>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</si>
  <si>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</si>
  <si>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</si>
  <si>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</si>
  <si>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</si>
  <si>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</si>
  <si>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</si>
  <si>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</si>
  <si>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</si>
  <si>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</si>
  <si>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</si>
  <si>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</si>
  <si>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</si>
  <si>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</si>
  <si>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</si>
  <si>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</si>
  <si>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</si>
  <si>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</si>
  <si>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</si>
  <si>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</si>
  <si>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</si>
  <si>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</si>
  <si>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</si>
  <si>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</si>
  <si>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</si>
  <si>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</si>
  <si>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</si>
  <si>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</si>
  <si>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</si>
  <si>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</si>
  <si>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</si>
  <si>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</si>
  <si>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</si>
  <si>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</si>
  <si>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</si>
  <si>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</si>
  <si>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</si>
  <si>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</si>
  <si>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</si>
  <si>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</si>
  <si>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</si>
  <si>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</si>
  <si>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</si>
  <si>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</si>
  <si>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</si>
  <si>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</si>
  <si>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</si>
  <si>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</si>
  <si>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</si>
  <si>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</si>
  <si>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</si>
  <si>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</si>
  <si>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</si>
  <si>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</si>
  <si>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</si>
  <si>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</si>
  <si>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</si>
  <si>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</si>
  <si>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</si>
  <si>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</si>
  <si>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</si>
  <si>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</si>
  <si>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</si>
  <si>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</si>
  <si>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</si>
  <si>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</si>
  <si>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</si>
  <si>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</si>
  <si>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</si>
  <si>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</si>
  <si>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</si>
  <si>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</si>
  <si>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</si>
  <si>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</si>
  <si>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</si>
  <si>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</si>
  <si>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</si>
  <si>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</si>
  <si>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</si>
  <si>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</si>
  <si>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</si>
  <si>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</si>
  <si>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</si>
  <si>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</si>
  <si>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</si>
  <si>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</si>
  <si>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</si>
  <si>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</si>
  <si>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</si>
  <si>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</si>
  <si>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</si>
  <si>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</si>
  <si>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</si>
  <si>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</si>
  <si>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</si>
  <si>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</si>
  <si>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</si>
  <si>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</si>
  <si>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</si>
  <si>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</si>
  <si>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</si>
  <si>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</si>
  <si>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</si>
  <si>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</si>
  <si>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</si>
  <si>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</si>
  <si>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</si>
  <si>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</si>
  <si>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</si>
  <si>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</si>
  <si>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</si>
  <si>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</si>
  <si>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</si>
  <si>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</si>
  <si>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</si>
  <si>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</si>
  <si>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</si>
  <si>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</si>
  <si>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</si>
  <si>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</si>
  <si>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</si>
  <si>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</si>
  <si>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</si>
  <si>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</si>
  <si>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</si>
  <si>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</si>
  <si>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</si>
  <si>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</si>
  <si>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</si>
  <si>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</si>
  <si>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</si>
  <si>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</si>
  <si>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</si>
  <si>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</si>
  <si>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</si>
  <si>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</si>
  <si>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</si>
  <si>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</si>
  <si>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</si>
  <si>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</si>
  <si>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</si>
  <si>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</si>
  <si>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</si>
  <si>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</si>
  <si>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</si>
  <si>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</si>
  <si>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</si>
  <si>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</si>
  <si>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</si>
  <si>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</si>
  <si>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</si>
  <si>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</si>
  <si>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</si>
  <si>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</si>
  <si>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</si>
  <si>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</si>
  <si>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</si>
  <si>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</si>
  <si>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</si>
  <si>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</si>
  <si>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</si>
  <si>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</si>
  <si>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</si>
  <si>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</si>
  <si>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</si>
  <si>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</si>
  <si>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</si>
  <si>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</si>
  <si>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</si>
  <si>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</si>
  <si>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</si>
  <si>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</si>
  <si>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</si>
  <si>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</si>
  <si>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</si>
  <si>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</si>
  <si>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</si>
  <si>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</si>
  <si>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</si>
  <si>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</si>
  <si>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</si>
  <si>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</si>
  <si>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</si>
  <si>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</si>
  <si>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</si>
  <si>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</si>
  <si>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</si>
  <si>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</si>
  <si>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</si>
  <si>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</si>
  <si>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</si>
  <si>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</si>
  <si>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</si>
  <si>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</si>
  <si>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</si>
  <si>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</si>
  <si>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</si>
  <si>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</si>
  <si>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</si>
  <si>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</si>
  <si>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</si>
  <si>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</si>
  <si>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</si>
  <si>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</si>
  <si>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</si>
  <si>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</si>
  <si>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</si>
  <si>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</si>
  <si>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</si>
  <si>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</si>
  <si>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</si>
  <si>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</si>
  <si>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</si>
  <si>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</si>
  <si>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</si>
  <si>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</si>
  <si>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</si>
  <si>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</si>
  <si>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</si>
  <si>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</si>
  <si>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</si>
  <si>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</si>
  <si>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</si>
  <si>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</si>
  <si>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</si>
  <si>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</si>
  <si>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</si>
  <si>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</si>
  <si>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</si>
  <si>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</si>
  <si>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</si>
  <si>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</si>
  <si>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</si>
  <si>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</si>
  <si>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</si>
  <si>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</si>
  <si>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</si>
  <si>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</si>
  <si>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</si>
  <si>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</si>
  <si>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</si>
  <si>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</si>
  <si>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</si>
  <si>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</si>
  <si>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</si>
  <si>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</si>
  <si>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</si>
  <si>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</si>
  <si>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</si>
  <si>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</si>
  <si>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</si>
  <si>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</si>
  <si>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</si>
  <si>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</si>
  <si>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</si>
  <si>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</si>
  <si>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</si>
  <si>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</si>
  <si>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</si>
  <si>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</si>
  <si>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</si>
  <si>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</si>
  <si>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</si>
  <si>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</si>
  <si>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</si>
  <si>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</si>
  <si>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</si>
  <si>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</si>
  <si>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</si>
  <si>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</si>
  <si>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</si>
  <si>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</si>
  <si>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</si>
  <si>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</si>
  <si>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</si>
  <si>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</si>
  <si>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</si>
  <si>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</si>
  <si>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</si>
  <si>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</si>
  <si>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</si>
  <si>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</si>
  <si>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</si>
  <si>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</si>
  <si>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</si>
  <si>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</si>
  <si>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</si>
  <si>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</si>
  <si>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</si>
  <si>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</si>
  <si>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</si>
  <si>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</si>
  <si>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</si>
  <si>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</si>
  <si>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</si>
  <si>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</si>
  <si>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</si>
  <si>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</si>
  <si>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</si>
  <si>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</si>
  <si>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</si>
  <si>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</si>
  <si>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</si>
  <si>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</si>
  <si>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</si>
  <si>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</si>
  <si>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</si>
  <si>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</si>
  <si>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</si>
  <si>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</si>
  <si>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</si>
  <si>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</si>
  <si>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</si>
  <si>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</si>
  <si>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</si>
  <si>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</si>
  <si>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</si>
  <si>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</si>
  <si>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</si>
  <si>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</si>
  <si>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</si>
  <si>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</si>
  <si>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</si>
  <si>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</si>
  <si>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</si>
  <si>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</si>
  <si>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</si>
  <si>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</si>
  <si>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</si>
  <si>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</si>
  <si>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</si>
  <si>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</si>
  <si>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</si>
  <si>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</si>
  <si>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</si>
  <si>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</si>
  <si>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</si>
  <si>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</si>
  <si>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</si>
  <si>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</si>
  <si>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</si>
  <si>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</si>
  <si>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</si>
  <si>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</si>
  <si>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</si>
  <si>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</si>
  <si>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</si>
  <si>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</si>
  <si>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</si>
  <si>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</si>
  <si>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</si>
  <si>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</si>
  <si>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</si>
  <si>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</si>
  <si>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</si>
  <si>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</si>
  <si>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</si>
  <si>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</si>
  <si>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</si>
  <si>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</si>
  <si>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</si>
  <si>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</si>
  <si>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</si>
  <si>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</si>
  <si>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</si>
  <si>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</si>
  <si>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</si>
  <si>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</si>
  <si>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</si>
  <si>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</si>
  <si>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</si>
  <si>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</si>
  <si>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</si>
  <si>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</si>
  <si>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</si>
  <si>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</si>
  <si>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</si>
  <si>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</si>
  <si>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</si>
  <si>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</si>
  <si>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</si>
  <si>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</si>
  <si>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</si>
  <si>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</si>
  <si>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</si>
  <si>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</si>
  <si>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</si>
  <si>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</si>
  <si>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</si>
  <si>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</si>
  <si>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</si>
  <si>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</si>
  <si>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</si>
  <si>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</si>
  <si>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</si>
  <si>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</si>
  <si>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</si>
  <si>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</si>
  <si>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</si>
  <si>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</si>
  <si>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</si>
  <si>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</si>
  <si>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</si>
  <si>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</si>
  <si>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</si>
  <si>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</si>
  <si>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</si>
  <si>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</si>
  <si>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</si>
  <si>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</si>
  <si>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</si>
  <si>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</si>
  <si>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</si>
  <si>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</si>
  <si>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</si>
  <si>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</si>
  <si>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</si>
  <si>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</si>
  <si>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</si>
  <si>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</si>
  <si>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</si>
  <si>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</si>
  <si>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</si>
  <si>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</si>
  <si>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</si>
  <si>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</si>
  <si>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</si>
  <si>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</si>
  <si>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</si>
  <si>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</si>
  <si>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</si>
  <si>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</si>
  <si>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</si>
  <si>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</si>
  <si>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</si>
  <si>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</si>
  <si>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</si>
  <si>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</si>
  <si>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</si>
  <si>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</si>
  <si>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</si>
  <si>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</si>
  <si>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</si>
  <si>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</si>
  <si>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</si>
  <si>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</si>
  <si>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</si>
  <si>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</si>
  <si>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</si>
  <si>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</si>
  <si>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</si>
  <si>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</si>
  <si>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</si>
  <si>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</si>
  <si>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</si>
  <si>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</si>
  <si>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</si>
  <si>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</si>
  <si>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</si>
  <si>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</si>
  <si>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</si>
  <si>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</si>
  <si>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</si>
  <si>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</si>
  <si>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</si>
  <si>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</si>
  <si>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</si>
  <si>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</si>
  <si>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</si>
  <si>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</si>
  <si>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</si>
  <si>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</si>
  <si>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</si>
  <si>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</si>
  <si>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</si>
  <si>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</si>
  <si>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</si>
  <si>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</si>
  <si>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</si>
  <si>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</si>
  <si>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</si>
  <si>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</si>
  <si>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</si>
  <si>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</si>
  <si>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</si>
  <si>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</si>
  <si>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</si>
  <si>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</si>
  <si>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</si>
  <si>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</si>
  <si>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</si>
  <si>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</si>
  <si>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</si>
  <si>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</si>
  <si>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</si>
  <si>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</si>
  <si>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</si>
  <si>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</si>
  <si>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</si>
  <si>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</si>
  <si>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</si>
  <si>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</si>
  <si>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</si>
  <si>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</si>
  <si>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</si>
  <si>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</si>
  <si>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</si>
  <si>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</si>
  <si>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</si>
  <si>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</si>
  <si>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</si>
  <si>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</si>
  <si>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</si>
  <si>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</si>
  <si>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</si>
  <si>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</si>
  <si>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</si>
  <si>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</si>
  <si>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</si>
  <si>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</si>
  <si>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</si>
  <si>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</si>
  <si>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</si>
  <si>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</si>
  <si>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</si>
  <si>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</si>
  <si>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</si>
  <si>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</si>
  <si>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</si>
  <si>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</si>
  <si>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</si>
  <si>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</si>
  <si>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</si>
  <si>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</si>
  <si>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</si>
  <si>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</si>
  <si>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</si>
  <si>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</si>
  <si>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</si>
  <si>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</si>
  <si>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</si>
  <si>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</si>
  <si>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</si>
  <si>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</si>
  <si>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</si>
  <si>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</si>
  <si>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</si>
  <si>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</si>
  <si>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</si>
  <si>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</si>
  <si>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</si>
  <si>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</si>
  <si>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</si>
  <si>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</si>
  <si>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</si>
  <si>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</si>
  <si>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</si>
  <si>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</si>
  <si>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</si>
  <si>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</si>
  <si>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</si>
  <si>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</si>
  <si>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</si>
  <si>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</si>
  <si>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</si>
  <si>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</si>
  <si>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</si>
  <si>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</si>
  <si>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</si>
  <si>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</si>
  <si>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</si>
  <si>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</si>
  <si>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</si>
  <si>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</si>
  <si>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</si>
  <si>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</si>
  <si>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</si>
  <si>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</si>
  <si>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</si>
  <si>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</si>
  <si>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</si>
  <si>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</si>
  <si>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</si>
  <si>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</si>
  <si>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</si>
  <si>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</si>
  <si>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</si>
  <si>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</si>
  <si>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</si>
  <si>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</si>
  <si>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</si>
  <si>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</si>
  <si>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</si>
  <si>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</si>
  <si>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</si>
  <si>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</si>
  <si>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</si>
  <si>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</si>
  <si>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</si>
  <si>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</si>
  <si>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</si>
  <si>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</si>
  <si>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</si>
  <si>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</si>
  <si>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</si>
  <si>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</si>
  <si>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</si>
  <si>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</si>
  <si>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</si>
  <si>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</si>
  <si>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</si>
  <si>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</si>
  <si>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</si>
  <si>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</si>
  <si>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</si>
  <si>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</si>
  <si>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</si>
  <si>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</si>
  <si>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</si>
  <si>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</si>
  <si>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</si>
  <si>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</si>
  <si>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</si>
  <si>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</si>
  <si>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</si>
  <si>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</si>
  <si>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</si>
  <si>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</si>
  <si>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</si>
  <si>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</si>
  <si>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</si>
  <si>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</si>
  <si>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</si>
  <si>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</si>
  <si>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</si>
  <si>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</si>
  <si>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</si>
  <si>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</si>
  <si>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</si>
  <si>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</si>
  <si>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</si>
  <si>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</si>
  <si>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</si>
  <si>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</si>
  <si>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</si>
  <si>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</si>
  <si>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</si>
  <si>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</si>
  <si>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</si>
  <si>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</si>
  <si>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</si>
  <si>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</si>
  <si>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</si>
  <si>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</si>
  <si>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</si>
  <si>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</si>
  <si>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</si>
  <si>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</si>
  <si>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</si>
  <si>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</si>
  <si>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</si>
  <si>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</si>
  <si>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</si>
  <si>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</si>
  <si>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</si>
  <si>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</si>
  <si>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</si>
  <si>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</si>
  <si>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</si>
  <si>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</si>
  <si>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</si>
  <si>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</si>
  <si>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</si>
  <si>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</si>
  <si>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</si>
  <si>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</si>
  <si>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</si>
  <si>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</si>
  <si>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</si>
  <si>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</si>
  <si>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</si>
  <si>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</si>
  <si>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</si>
  <si>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</si>
  <si>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</si>
  <si>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</si>
  <si>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</si>
  <si>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</si>
  <si>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</si>
  <si>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</si>
  <si>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</si>
  <si>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</si>
  <si>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</si>
  <si>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</si>
  <si>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</si>
  <si>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</si>
  <si>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</si>
  <si>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</si>
  <si>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</si>
  <si>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</si>
  <si>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</si>
  <si>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</si>
  <si>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</si>
  <si>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</si>
  <si>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</si>
  <si>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</si>
  <si>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</si>
  <si>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</si>
  <si>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</si>
  <si>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</si>
  <si>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</si>
  <si>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</si>
  <si>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</si>
  <si>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</si>
  <si>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</si>
  <si>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</si>
  <si>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</si>
  <si>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</si>
  <si>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</si>
  <si>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</si>
  <si>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</si>
  <si>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</si>
  <si>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</si>
  <si>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</si>
  <si>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</si>
  <si>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</si>
  <si>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</si>
  <si>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</si>
  <si>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</si>
  <si>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</si>
  <si>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</si>
  <si>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</si>
  <si>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</si>
  <si>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</si>
  <si>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</si>
  <si>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</si>
  <si>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</si>
  <si>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</si>
  <si>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</si>
  <si>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</si>
  <si>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</si>
  <si>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</si>
  <si>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</si>
  <si>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</si>
  <si>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</si>
  <si>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</si>
  <si>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</si>
  <si>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</si>
  <si>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</si>
  <si>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</si>
  <si>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</si>
  <si>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</si>
  <si>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</si>
  <si>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</si>
  <si>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</si>
  <si>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</si>
  <si>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</si>
  <si>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</si>
  <si>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</si>
  <si>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</si>
  <si>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</si>
  <si>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</si>
  <si>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</si>
  <si>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</si>
  <si>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</si>
  <si>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</si>
  <si>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</si>
  <si>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</si>
  <si>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</si>
  <si>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</si>
  <si>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</si>
  <si>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</si>
  <si>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</si>
  <si>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</si>
  <si>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</si>
  <si>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</si>
  <si>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</si>
  <si>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</si>
  <si>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</si>
  <si>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</si>
  <si>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</si>
  <si>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</si>
  <si>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</si>
  <si>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</si>
  <si>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</si>
  <si>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</si>
  <si>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</si>
  <si>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</si>
  <si>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</si>
  <si>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</si>
  <si>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</si>
  <si>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</si>
  <si>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</si>
  <si>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</si>
  <si>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</si>
  <si>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</si>
  <si>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</si>
  <si>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</si>
  <si>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</si>
  <si>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</si>
  <si>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</si>
  <si>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</si>
  <si>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</si>
  <si>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</si>
  <si>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</si>
  <si>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</si>
  <si>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</si>
  <si>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</si>
  <si>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</si>
  <si>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</si>
  <si>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</si>
  <si>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</si>
  <si>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</si>
  <si>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</si>
  <si>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</si>
  <si>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</si>
  <si>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</si>
  <si>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</si>
  <si>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</si>
  <si>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</si>
  <si>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</si>
  <si>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</si>
  <si>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</si>
  <si>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</si>
  <si>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</si>
  <si>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</si>
  <si>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</si>
  <si>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</si>
  <si>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</si>
  <si>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</si>
  <si>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</si>
  <si>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</si>
  <si>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</si>
  <si>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</si>
  <si>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</si>
  <si>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</si>
  <si>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</si>
  <si>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</si>
  <si>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</si>
  <si>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</si>
  <si>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</si>
  <si>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</si>
  <si>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</si>
  <si>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</si>
  <si>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</si>
  <si>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</si>
  <si>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</si>
  <si>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</si>
  <si>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</si>
  <si>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</si>
  <si>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</si>
  <si>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</si>
  <si>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</si>
  <si>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</si>
  <si>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</si>
  <si>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</si>
  <si>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</si>
  <si>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</si>
  <si>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</si>
  <si>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</si>
  <si>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</si>
  <si>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</si>
  <si>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</si>
  <si>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</si>
  <si>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</si>
  <si>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</si>
  <si>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</si>
  <si>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</si>
  <si>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</si>
  <si>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</si>
  <si>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</si>
  <si>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</si>
  <si>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</si>
  <si>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</si>
  <si>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</si>
  <si>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</si>
  <si>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</si>
  <si>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</si>
  <si>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</si>
  <si>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</si>
  <si>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</si>
  <si>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</si>
  <si>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</si>
  <si>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</si>
  <si>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</si>
  <si>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</si>
  <si>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</si>
  <si>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</si>
  <si>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</si>
  <si>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</si>
  <si>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</si>
  <si>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</si>
  <si>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</si>
  <si>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</si>
  <si>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</si>
  <si>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</si>
  <si>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</si>
  <si>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</si>
  <si>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</si>
  <si>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</si>
  <si>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</si>
  <si>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</si>
  <si>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</si>
  <si>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</si>
  <si>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</si>
  <si>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</si>
  <si>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</si>
  <si>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</si>
  <si>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</si>
  <si>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</si>
  <si>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</si>
  <si>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</si>
  <si>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</si>
  <si>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</si>
  <si>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</si>
  <si>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</si>
  <si>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</si>
  <si>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</si>
  <si>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</si>
  <si>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</si>
  <si>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</si>
  <si>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</si>
  <si>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</si>
  <si>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</si>
  <si>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</si>
  <si>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</si>
  <si>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</si>
  <si>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</si>
  <si>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</si>
  <si>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</si>
  <si>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</si>
  <si>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</si>
  <si>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</si>
  <si>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</si>
  <si>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</si>
  <si>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</si>
  <si>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</si>
  <si>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</si>
  <si>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</si>
  <si>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</si>
  <si>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</si>
  <si>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</si>
  <si>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</si>
  <si>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</si>
  <si>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</si>
  <si>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</si>
  <si>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</si>
  <si>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</si>
  <si>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</si>
  <si>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</si>
  <si>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</si>
  <si>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</si>
  <si>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</si>
  <si>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</si>
  <si>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</si>
  <si>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</si>
  <si>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</si>
  <si>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</si>
  <si>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</si>
  <si>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</si>
  <si>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</si>
  <si>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</si>
  <si>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</si>
  <si>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</si>
  <si>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</si>
  <si>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</si>
  <si>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</si>
  <si>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</si>
  <si>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</si>
  <si>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</si>
  <si>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</si>
  <si>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</si>
  <si>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</si>
  <si>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</si>
  <si>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</si>
  <si>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</si>
  <si>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</si>
  <si>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</si>
  <si>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</si>
  <si>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</si>
  <si>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</si>
  <si>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</si>
  <si>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</si>
  <si>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</si>
  <si>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</si>
  <si>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</si>
  <si>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</si>
  <si>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</si>
  <si>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</si>
  <si>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</si>
  <si>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</si>
  <si>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</si>
  <si>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</si>
  <si>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</si>
  <si>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</si>
  <si>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</si>
  <si>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</si>
  <si>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</si>
  <si>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</si>
  <si>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</si>
  <si>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</si>
  <si>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</si>
  <si>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</si>
  <si>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</si>
  <si>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</si>
  <si>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</si>
  <si>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</si>
  <si>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</si>
  <si>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</si>
  <si>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</si>
  <si>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</si>
  <si>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</si>
  <si>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</si>
  <si>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</si>
  <si>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</si>
  <si>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</si>
  <si>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</si>
  <si>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</si>
  <si>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</si>
  <si>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</si>
  <si>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</si>
  <si>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</si>
  <si>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</si>
  <si>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</si>
  <si>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</si>
  <si>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</si>
  <si>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</si>
  <si>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</si>
  <si>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</si>
  <si>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</si>
  <si>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</si>
  <si>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</si>
  <si>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</si>
  <si>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</si>
  <si>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</si>
  <si>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</si>
  <si>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</si>
  <si>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</si>
  <si>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</si>
  <si>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</si>
  <si>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</si>
  <si>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</si>
  <si>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</si>
  <si>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</si>
  <si>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</si>
  <si>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</si>
  <si>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</si>
  <si>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</si>
  <si>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</si>
  <si>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</si>
  <si>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</si>
  <si>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</si>
  <si>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</si>
  <si>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</si>
  <si>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</si>
  <si>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</si>
  <si>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</si>
  <si>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</si>
  <si>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</si>
  <si>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</si>
  <si>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</si>
  <si>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</si>
  <si>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</si>
  <si>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</si>
  <si>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</si>
  <si>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</si>
  <si>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</si>
  <si>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</si>
  <si>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</si>
  <si>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</si>
  <si>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</si>
  <si>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</si>
  <si>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</si>
  <si>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</si>
  <si>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</si>
  <si>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</si>
  <si>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</si>
  <si>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</si>
  <si>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</si>
  <si>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</si>
  <si>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</si>
  <si>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</si>
  <si>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</si>
  <si>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</si>
  <si>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</si>
  <si>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</si>
  <si>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</si>
  <si>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</si>
  <si>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</si>
  <si>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</si>
  <si>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</si>
  <si>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</si>
  <si>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</si>
  <si>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</si>
  <si>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</si>
  <si>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</si>
  <si>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</si>
  <si>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</si>
  <si>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</si>
  <si>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</si>
  <si>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</si>
  <si>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</si>
  <si>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</si>
  <si>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</si>
  <si>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</si>
  <si>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</si>
  <si>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</si>
  <si>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</si>
  <si>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</si>
  <si>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</si>
  <si>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</si>
  <si>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</si>
  <si>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</si>
  <si>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</si>
  <si>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</si>
  <si>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</si>
  <si>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</si>
  <si>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</si>
  <si>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</si>
  <si>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</si>
  <si>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</si>
  <si>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</si>
  <si>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</si>
  <si>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</si>
  <si>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</si>
  <si>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</si>
  <si>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</si>
  <si>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</si>
  <si>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</si>
  <si>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</si>
  <si>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</si>
  <si>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</si>
  <si>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</si>
  <si>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</si>
  <si>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</si>
  <si>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</si>
  <si>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</si>
  <si>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</si>
  <si>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</si>
  <si>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</si>
  <si>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</si>
  <si>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</si>
  <si>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</si>
  <si>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</si>
  <si>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</si>
  <si>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</si>
  <si>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</si>
  <si>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</si>
  <si>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</si>
  <si>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</si>
  <si>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</si>
  <si>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</si>
  <si>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</si>
  <si>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</si>
  <si>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</si>
  <si>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</si>
  <si>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</si>
  <si>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</si>
  <si>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</si>
  <si>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</si>
  <si>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</si>
  <si>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</si>
  <si>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</si>
  <si>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</si>
  <si>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</si>
  <si>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</si>
  <si>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</si>
  <si>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</si>
  <si>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</si>
  <si>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</si>
  <si>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</si>
  <si>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</si>
  <si>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</si>
  <si>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</si>
  <si>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</si>
  <si>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</si>
  <si>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</si>
  <si>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</si>
  <si>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</si>
  <si>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</si>
  <si>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</si>
  <si>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</si>
  <si>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</si>
  <si>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</si>
  <si>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</si>
  <si>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</si>
  <si>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</si>
  <si>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</si>
  <si>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</si>
  <si>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</si>
  <si>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</si>
  <si>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</si>
  <si>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</si>
  <si>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</si>
  <si>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</si>
  <si>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</si>
  <si>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</si>
  <si>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</si>
  <si>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</si>
  <si>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</si>
  <si>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</si>
  <si>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</si>
  <si>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</si>
  <si>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</si>
  <si>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</si>
  <si>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</si>
  <si>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</si>
  <si>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</si>
  <si>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</si>
  <si>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</si>
  <si>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</si>
  <si>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</si>
  <si>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</si>
  <si>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</si>
  <si>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</si>
  <si>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</si>
  <si>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</si>
  <si>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</si>
  <si>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</si>
  <si>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</si>
  <si>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</si>
  <si>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</si>
  <si>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</si>
  <si>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</si>
  <si>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</si>
  <si>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</si>
  <si>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</si>
  <si>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</si>
  <si>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</si>
  <si>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</si>
  <si>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</si>
  <si>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</si>
  <si>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</si>
  <si>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</si>
  <si>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</si>
  <si>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</si>
  <si>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</si>
  <si>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</si>
  <si>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</si>
  <si>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</si>
  <si>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</si>
  <si>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</si>
  <si>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</si>
  <si>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</si>
  <si>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</si>
  <si>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</si>
  <si>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</si>
  <si>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</si>
  <si>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</si>
  <si>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</si>
  <si>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</si>
  <si>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</si>
  <si>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</si>
  <si>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</si>
  <si>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</si>
  <si>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</si>
  <si>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</si>
  <si>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</si>
  <si>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</si>
  <si>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</si>
  <si>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</si>
  <si>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</si>
  <si>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</si>
  <si>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</si>
  <si>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</si>
  <si>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</si>
  <si>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</si>
  <si>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</si>
  <si>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</si>
  <si>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</si>
  <si>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</si>
  <si>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</si>
  <si>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</si>
  <si>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</si>
  <si>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</si>
  <si>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</si>
  <si>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</si>
  <si>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</si>
  <si>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</si>
  <si>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</si>
  <si>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</si>
  <si>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</si>
  <si>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</si>
  <si>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</si>
  <si>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</si>
  <si>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</si>
  <si>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</si>
  <si>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</si>
  <si>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</si>
  <si>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</si>
  <si>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</si>
  <si>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</si>
  <si>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</si>
  <si>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</si>
  <si>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</si>
  <si>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</si>
  <si>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</si>
  <si>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</si>
  <si>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</si>
  <si>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</si>
  <si>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</si>
  <si>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</si>
  <si>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</si>
  <si>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</si>
  <si>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</si>
  <si>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</si>
  <si>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</si>
  <si>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</si>
  <si>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</si>
  <si>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</si>
  <si>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</si>
  <si>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</si>
  <si>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</si>
  <si>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</si>
  <si>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</si>
  <si>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</si>
  <si>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</si>
  <si>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</si>
  <si>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</si>
  <si>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</si>
  <si>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</si>
  <si>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</si>
  <si>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</si>
  <si>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</si>
  <si>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</si>
  <si>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</si>
  <si>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</si>
  <si>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</si>
  <si>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</si>
  <si>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</si>
  <si>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</si>
  <si>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</si>
  <si>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</si>
  <si>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</si>
  <si>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</si>
  <si>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</si>
  <si>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</si>
  <si>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</si>
  <si>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</si>
  <si>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</si>
  <si>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</si>
  <si>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</si>
  <si>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</si>
  <si>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</si>
  <si>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</si>
  <si>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</si>
  <si>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</si>
  <si>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</si>
  <si>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</si>
  <si>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</si>
  <si>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</si>
  <si>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</si>
  <si>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</si>
  <si>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</si>
  <si>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</si>
  <si>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</si>
  <si>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</si>
  <si>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</si>
  <si>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</si>
  <si>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</si>
  <si>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</si>
  <si>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</si>
  <si>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</si>
  <si>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</si>
  <si>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</si>
  <si>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</si>
  <si>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</si>
  <si>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</si>
  <si>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</si>
  <si>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</si>
  <si>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</si>
  <si>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</si>
  <si>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</si>
  <si>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</si>
  <si>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</si>
  <si>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</si>
  <si>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</si>
  <si>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</si>
  <si>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</si>
  <si>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</si>
  <si>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</si>
  <si>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</si>
  <si>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</si>
  <si>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</si>
  <si>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</si>
  <si>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</si>
  <si>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</si>
  <si>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</si>
  <si>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</si>
  <si>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</si>
  <si>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</si>
  <si>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</si>
  <si>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</si>
  <si>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</si>
  <si>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</si>
  <si>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</si>
  <si>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</si>
  <si>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</si>
  <si>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</si>
  <si>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</si>
  <si>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</si>
  <si>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</si>
  <si>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</si>
  <si>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</si>
  <si>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</si>
  <si>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</si>
  <si>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</si>
  <si>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</si>
  <si>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</si>
  <si>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</si>
  <si>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</si>
  <si>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</si>
  <si>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</si>
  <si>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</si>
  <si>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</si>
  <si>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</si>
  <si>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</si>
  <si>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</si>
  <si>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</si>
  <si>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</si>
  <si>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</si>
  <si>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</si>
  <si>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</si>
  <si>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</si>
  <si>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</si>
  <si>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</si>
  <si>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</si>
  <si>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</si>
  <si>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</si>
  <si>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</si>
  <si>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</si>
  <si>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</si>
  <si>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</si>
  <si>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</si>
  <si>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</si>
  <si>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</si>
  <si>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</si>
  <si>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</si>
  <si>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</si>
  <si>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</si>
  <si>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</si>
  <si>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</si>
  <si>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</si>
  <si>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</si>
  <si>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</si>
  <si>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</si>
  <si>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</si>
  <si>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</si>
  <si>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</si>
  <si>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</si>
  <si>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</si>
  <si>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</si>
  <si>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</si>
  <si>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</si>
  <si>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</si>
  <si>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</si>
  <si>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</si>
  <si>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</si>
  <si>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</si>
  <si>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</si>
  <si>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</si>
  <si>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</si>
  <si>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</si>
  <si>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</si>
  <si>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</si>
  <si>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</si>
  <si>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</si>
  <si>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</si>
  <si>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</si>
  <si>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</si>
  <si>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</si>
  <si>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</si>
  <si>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</si>
  <si>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</si>
  <si>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</si>
  <si>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</si>
  <si>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</si>
  <si>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</si>
  <si>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</si>
  <si>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</si>
  <si>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</si>
  <si>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</si>
  <si>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</si>
  <si>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</si>
  <si>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</si>
  <si>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</si>
  <si>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</si>
  <si>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</si>
  <si>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</si>
  <si>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</si>
  <si>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</si>
  <si>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</si>
  <si>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</si>
  <si>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</si>
  <si>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</si>
  <si>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</si>
  <si>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</si>
  <si>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</si>
  <si>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</si>
  <si>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</si>
  <si>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</si>
  <si>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</si>
  <si>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</si>
  <si>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</si>
  <si>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</si>
  <si>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</si>
  <si>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</si>
  <si>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</si>
  <si>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</si>
  <si>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</si>
  <si>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</si>
  <si>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</si>
  <si>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</si>
  <si>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</si>
  <si>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</si>
  <si>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</si>
  <si>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</si>
  <si>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</si>
  <si>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</si>
  <si>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</si>
  <si>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</si>
  <si>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</si>
  <si>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</si>
  <si>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</si>
  <si>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</si>
  <si>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</si>
  <si>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</si>
  <si>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</si>
  <si>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</si>
  <si>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</si>
  <si>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</si>
  <si>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</si>
  <si>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</si>
  <si>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</si>
  <si>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</si>
  <si>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</si>
  <si>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</si>
  <si>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</si>
  <si>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</si>
  <si>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</si>
  <si>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</si>
  <si>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</si>
  <si>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</si>
  <si>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</si>
  <si>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</si>
  <si>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</si>
  <si>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</si>
  <si>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</si>
  <si>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</si>
  <si>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</si>
  <si>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</si>
  <si>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</si>
  <si>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</si>
  <si>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</si>
  <si>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</si>
  <si>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</si>
  <si>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</si>
  <si>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</si>
  <si>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</si>
  <si>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</si>
  <si>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</si>
  <si>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</si>
  <si>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</si>
  <si>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</si>
  <si>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</si>
  <si>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</si>
  <si>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</si>
  <si>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</si>
  <si>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</si>
  <si>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</si>
  <si>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</si>
  <si>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</si>
  <si>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</si>
  <si>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</si>
  <si>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</si>
  <si>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</si>
  <si>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</si>
  <si>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</si>
  <si>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</si>
  <si>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</si>
  <si>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</si>
  <si>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</si>
  <si>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</si>
  <si>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</si>
  <si>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</si>
  <si>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</si>
  <si>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</si>
  <si>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</si>
  <si>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</si>
  <si>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</si>
  <si>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</si>
  <si>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</si>
  <si>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</si>
  <si>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</si>
  <si>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</si>
  <si>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</si>
  <si>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</si>
  <si>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</si>
  <si>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</si>
  <si>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</si>
  <si>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</si>
  <si>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</si>
  <si>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</si>
  <si>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</si>
  <si>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</si>
  <si>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</si>
  <si>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</si>
  <si>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</si>
  <si>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</si>
  <si>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</si>
  <si>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</si>
  <si>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</si>
  <si>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</si>
  <si>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</si>
  <si>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</si>
  <si>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</si>
  <si>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</si>
  <si>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</si>
  <si>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</si>
  <si>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</si>
  <si>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</si>
  <si>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</si>
  <si>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</si>
  <si>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</si>
  <si>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</si>
  <si>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</si>
  <si>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</si>
  <si>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</si>
  <si>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</si>
  <si>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</si>
  <si>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</si>
  <si>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</si>
  <si>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</si>
  <si>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</si>
  <si>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</si>
  <si>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</si>
  <si>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</si>
  <si>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</si>
  <si>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</si>
  <si>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</si>
  <si>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</si>
  <si>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</si>
  <si>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</si>
  <si>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</si>
  <si>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</si>
  <si>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</si>
  <si>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</si>
  <si>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</si>
  <si>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</si>
  <si>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</si>
  <si>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</si>
  <si>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</si>
  <si>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</si>
  <si>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</si>
  <si>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</si>
  <si>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</si>
  <si>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</si>
  <si>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</si>
  <si>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</si>
  <si>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</si>
  <si>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</si>
  <si>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</si>
  <si>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</si>
  <si>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</si>
  <si>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</si>
  <si>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</si>
  <si>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</si>
  <si>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</si>
  <si>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</si>
  <si>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</si>
  <si>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</si>
  <si>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</si>
  <si>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</si>
  <si>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</si>
  <si>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</si>
  <si>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</si>
  <si>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</si>
  <si>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</si>
  <si>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</si>
  <si>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</si>
  <si>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</si>
  <si>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</si>
  <si>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</si>
  <si>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</si>
  <si>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</si>
  <si>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</si>
  <si>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</si>
  <si>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</si>
  <si>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</si>
  <si>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</si>
  <si>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</si>
  <si>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</si>
  <si>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</si>
  <si>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</si>
  <si>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</si>
  <si>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</si>
  <si>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</si>
  <si>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</si>
  <si>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</si>
  <si>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</si>
  <si>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</si>
  <si>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</si>
  <si>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</si>
  <si>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</si>
  <si>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</si>
  <si>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</si>
  <si>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</si>
  <si>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</si>
  <si>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</si>
  <si>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</si>
  <si>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</si>
  <si>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</si>
  <si>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</si>
  <si>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</si>
  <si>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</si>
  <si>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</si>
  <si>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</si>
  <si>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</si>
  <si>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</si>
  <si>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</si>
  <si>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</si>
  <si>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</si>
  <si>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</si>
  <si>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</si>
  <si>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</si>
  <si>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</si>
  <si>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</si>
  <si>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</si>
  <si>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</si>
  <si>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</si>
  <si>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</si>
  <si>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</si>
  <si>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</si>
  <si>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</si>
  <si>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</si>
  <si>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</si>
  <si>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</si>
  <si>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</si>
  <si>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</si>
  <si>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</si>
  <si>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</si>
  <si>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</si>
  <si>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</si>
  <si>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</si>
  <si>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</si>
  <si>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</si>
  <si>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</si>
  <si>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</si>
  <si>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</si>
  <si>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</si>
  <si>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</si>
  <si>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</si>
  <si>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</si>
  <si>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</si>
  <si>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</si>
  <si>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</si>
  <si>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</si>
  <si>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</si>
  <si>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</si>
  <si>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</si>
  <si>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</si>
  <si>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</si>
  <si>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</si>
  <si>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</si>
  <si>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</si>
  <si>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</si>
  <si>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</si>
  <si>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</si>
  <si>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</si>
  <si>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</si>
  <si>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</si>
  <si>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</si>
  <si>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</si>
  <si>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</si>
  <si>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</si>
  <si>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</si>
  <si>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</si>
  <si>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</si>
  <si>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</si>
  <si>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</si>
  <si>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</si>
  <si>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</si>
  <si>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</si>
  <si>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</si>
  <si>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</si>
  <si>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</si>
  <si>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</si>
  <si>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</si>
  <si>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</si>
  <si>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</si>
  <si>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</si>
  <si>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</si>
  <si>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</si>
  <si>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</si>
  <si>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</si>
  <si>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</si>
  <si>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</si>
  <si>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</si>
  <si>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</si>
  <si>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</si>
  <si>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</si>
  <si>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</si>
  <si>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</si>
  <si>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</si>
  <si>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</si>
  <si>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</si>
  <si>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</si>
  <si>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</si>
  <si>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</si>
  <si>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</si>
  <si>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</si>
  <si>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</si>
  <si>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</si>
  <si>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</si>
  <si>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</si>
  <si>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</si>
  <si>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</si>
  <si>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</si>
  <si>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</si>
  <si>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</si>
  <si>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</si>
  <si>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</si>
  <si>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</si>
  <si>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</si>
  <si>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</si>
  <si>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</si>
  <si>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</si>
  <si>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</si>
  <si>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</si>
  <si>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</si>
  <si>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</si>
  <si>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</si>
  <si>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</si>
  <si>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</si>
  <si>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</si>
  <si>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</si>
  <si>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</si>
  <si>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</si>
  <si>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</si>
  <si>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</si>
  <si>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</si>
  <si>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</si>
  <si>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</si>
  <si>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</si>
  <si>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</si>
  <si>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</si>
  <si>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</si>
  <si>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</si>
  <si>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</si>
  <si>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</si>
  <si>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</si>
  <si>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</si>
  <si>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</si>
  <si>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</si>
  <si>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</si>
  <si>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</si>
  <si>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</si>
  <si>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</si>
  <si>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</si>
  <si>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</si>
  <si>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</si>
  <si>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</si>
  <si>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</si>
  <si>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</si>
  <si>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</si>
  <si>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</si>
  <si>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</si>
  <si>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</si>
  <si>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</si>
  <si>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</si>
  <si>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</si>
  <si>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</si>
  <si>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</si>
  <si>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</si>
  <si>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</si>
  <si>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</si>
  <si>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</si>
  <si>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</si>
  <si>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</si>
  <si>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</si>
  <si>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</si>
  <si>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</si>
  <si>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</si>
  <si>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</si>
  <si>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</si>
  <si>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</si>
  <si>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</si>
  <si>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</si>
  <si>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</si>
  <si>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</si>
  <si>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</si>
  <si>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</si>
  <si>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</si>
  <si>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</si>
  <si>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</si>
  <si>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</si>
  <si>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</si>
  <si>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</si>
  <si>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</si>
  <si>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</si>
  <si>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</si>
  <si>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</si>
  <si>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</si>
  <si>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</si>
  <si>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</si>
  <si>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</si>
  <si>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</si>
  <si>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</si>
  <si>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</si>
  <si>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</si>
  <si>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</si>
  <si>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</si>
  <si>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</si>
  <si>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</si>
  <si>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</si>
  <si>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</si>
  <si>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</si>
  <si>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</si>
  <si>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</si>
  <si>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</si>
  <si>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</si>
  <si>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</si>
  <si>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</si>
  <si>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</si>
  <si>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</si>
  <si>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</si>
  <si>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</si>
  <si>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</si>
  <si>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</si>
  <si>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</si>
  <si>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</si>
  <si>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</si>
  <si>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</si>
  <si>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</si>
  <si>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</si>
  <si>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</si>
  <si>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</si>
  <si>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</si>
  <si>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</si>
  <si>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</si>
  <si>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</si>
  <si>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</si>
  <si>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</si>
  <si>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</si>
  <si>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</si>
  <si>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</si>
  <si>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</si>
  <si>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</si>
  <si>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</si>
  <si>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</si>
  <si>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</si>
  <si>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</si>
  <si>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</si>
  <si>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</si>
  <si>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</si>
  <si>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</si>
  <si>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</si>
  <si>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</si>
  <si>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</si>
  <si>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</si>
  <si>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</si>
  <si>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</si>
  <si>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</si>
  <si>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</si>
  <si>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</si>
  <si>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</si>
  <si>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</si>
  <si>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</si>
  <si>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</si>
  <si>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</si>
  <si>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</si>
  <si>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</si>
  <si>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</si>
  <si>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</si>
  <si>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</si>
  <si>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</si>
  <si>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</si>
  <si>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</si>
  <si>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</si>
  <si>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</si>
  <si>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</si>
  <si>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</si>
  <si>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</si>
  <si>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</si>
  <si>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</si>
  <si>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</si>
  <si>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</si>
  <si>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</si>
  <si>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</si>
  <si>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</si>
  <si>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</si>
  <si>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</si>
  <si>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</si>
  <si>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</si>
  <si>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</si>
  <si>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</si>
  <si>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</si>
  <si>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</si>
  <si>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</si>
  <si>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</si>
  <si>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</si>
  <si>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</si>
  <si>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</si>
  <si>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</si>
  <si>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</si>
  <si>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</si>
  <si>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</si>
  <si>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</si>
  <si>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</si>
  <si>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</si>
  <si>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</si>
  <si>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</si>
  <si>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</si>
  <si>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</si>
  <si>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</si>
  <si>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</si>
  <si>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</si>
  <si>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</si>
  <si>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</si>
  <si>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</si>
  <si>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</si>
  <si>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</si>
  <si>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</si>
  <si>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</si>
  <si>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</si>
  <si>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</si>
  <si>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</si>
  <si>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</si>
  <si>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</si>
  <si>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</si>
  <si>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</si>
  <si>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</si>
  <si>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</si>
  <si>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</si>
  <si>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</si>
  <si>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</si>
  <si>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</si>
  <si>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</si>
  <si>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</si>
  <si>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</si>
  <si>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</si>
  <si>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</si>
  <si>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</si>
  <si>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</si>
  <si>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</si>
  <si>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</si>
  <si>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</si>
  <si>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</si>
  <si>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</si>
  <si>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</si>
  <si>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</si>
  <si>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</si>
  <si>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</si>
  <si>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</si>
  <si>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</si>
  <si>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</si>
  <si>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</si>
  <si>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</si>
  <si>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</si>
  <si>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</si>
  <si>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</si>
  <si>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</si>
  <si>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</si>
  <si>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</si>
  <si>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</si>
  <si>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</si>
  <si>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</si>
  <si>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</si>
  <si>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</si>
  <si>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</si>
  <si>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</si>
  <si>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</si>
  <si>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</si>
  <si>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</si>
  <si>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</si>
  <si>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</si>
  <si>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</si>
  <si>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</si>
  <si>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</si>
  <si>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</si>
  <si>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</si>
  <si>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</si>
  <si>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</si>
  <si>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</si>
  <si>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</si>
  <si>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</si>
  <si>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</si>
  <si>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</si>
  <si>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</si>
  <si>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</si>
  <si>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</si>
  <si>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</si>
  <si>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</si>
  <si>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</si>
  <si>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</si>
  <si>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</si>
  <si>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</si>
  <si>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</si>
  <si>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</si>
  <si>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</si>
  <si>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</si>
  <si>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</si>
  <si>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</si>
  <si>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</si>
  <si>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</si>
  <si>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</si>
  <si>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</si>
  <si>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</si>
  <si>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</si>
  <si>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</si>
  <si>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</si>
  <si>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</si>
  <si>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</si>
  <si>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</si>
  <si>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</si>
  <si>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</si>
  <si>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</si>
  <si>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</si>
  <si>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</si>
  <si>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</si>
  <si>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</si>
  <si>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</si>
  <si>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</si>
  <si>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</si>
  <si>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</si>
  <si>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</si>
  <si>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</si>
  <si>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</si>
  <si>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</si>
  <si>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</si>
  <si>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</si>
  <si>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</si>
  <si>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</si>
  <si>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</si>
  <si>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</si>
  <si>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</si>
  <si>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</si>
  <si>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</si>
  <si>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</si>
  <si>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</si>
  <si>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</si>
  <si>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</si>
  <si>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</si>
  <si>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</si>
  <si>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</si>
  <si>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</si>
  <si>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</si>
  <si>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</si>
  <si>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</si>
  <si>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</si>
  <si>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</si>
  <si>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</si>
  <si>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</si>
  <si>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</si>
  <si>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</si>
  <si>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</si>
  <si>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</si>
  <si>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</si>
  <si>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</si>
  <si>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</si>
  <si>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</si>
  <si>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</si>
  <si>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</si>
  <si>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</si>
  <si>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</si>
  <si>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</si>
  <si>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</si>
  <si>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</si>
  <si>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</si>
  <si>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</si>
  <si>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</si>
  <si>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</si>
  <si>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</si>
  <si>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</si>
  <si>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</si>
  <si>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</si>
  <si>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</si>
  <si>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</si>
  <si>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</si>
  <si>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</si>
  <si>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</si>
  <si>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</si>
  <si>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</si>
  <si>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</si>
  <si>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</si>
  <si>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</si>
  <si>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</si>
  <si>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</si>
  <si>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</si>
  <si>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</si>
  <si>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</si>
  <si>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</si>
  <si>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</si>
  <si>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</si>
  <si>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</si>
  <si>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</si>
  <si>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</si>
  <si>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</si>
  <si>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</si>
  <si>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</si>
  <si>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</si>
  <si>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</si>
  <si>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</si>
  <si>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</si>
  <si>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</si>
  <si>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</si>
  <si>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</si>
  <si>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</si>
  <si>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</si>
  <si>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</si>
  <si>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</si>
  <si>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</si>
  <si>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</si>
  <si>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</si>
  <si>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</si>
  <si>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</si>
  <si>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</si>
  <si>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</si>
  <si>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</si>
  <si>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</si>
  <si>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</si>
  <si>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</si>
  <si>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</si>
  <si>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</si>
  <si>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</si>
  <si>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</si>
  <si>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</si>
  <si>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</si>
  <si>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</si>
  <si>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</si>
  <si>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</si>
  <si>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</si>
  <si>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</si>
  <si>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</si>
  <si>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</si>
  <si>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</si>
  <si>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</si>
  <si>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</si>
  <si>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</si>
  <si>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</si>
  <si>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</si>
  <si>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</si>
  <si>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</si>
  <si>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</si>
  <si>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</si>
  <si>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</si>
  <si>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</si>
  <si>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</si>
  <si>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</si>
  <si>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</si>
  <si>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</si>
  <si>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</si>
  <si>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</si>
  <si>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</si>
  <si>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</si>
  <si>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</si>
  <si>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</si>
  <si>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</si>
  <si>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</si>
  <si>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</si>
  <si>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</si>
  <si>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</si>
  <si>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</si>
  <si>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</si>
  <si>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</si>
  <si>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</si>
  <si>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</si>
  <si>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</si>
  <si>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</si>
  <si>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</si>
  <si>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</si>
  <si>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</si>
  <si>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</si>
  <si>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</si>
  <si>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</si>
  <si>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</si>
  <si>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</si>
  <si>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</si>
  <si>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</si>
  <si>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</si>
  <si>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</si>
  <si>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</si>
  <si>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</si>
  <si>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</si>
  <si>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</si>
  <si>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</si>
  <si>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</si>
  <si>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</si>
  <si>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</si>
  <si>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</si>
  <si>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</si>
  <si>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</si>
  <si>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</si>
  <si>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</si>
  <si>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</si>
  <si>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</si>
  <si>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</si>
  <si>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</si>
  <si>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</si>
  <si>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</si>
  <si>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</si>
  <si>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</si>
  <si>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</si>
  <si>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</si>
  <si>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</si>
  <si>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</si>
  <si>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</si>
  <si>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</si>
  <si>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</si>
  <si>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</si>
  <si>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</si>
  <si>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</si>
  <si>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</si>
  <si>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</si>
  <si>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</si>
  <si>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</si>
  <si>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</si>
  <si>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</si>
  <si>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</si>
  <si>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</si>
  <si>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</si>
  <si>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</si>
  <si>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</si>
  <si>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</si>
  <si>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</si>
  <si>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</si>
  <si>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</si>
  <si>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</si>
  <si>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</si>
  <si>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</si>
  <si>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</si>
  <si>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</si>
  <si>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</si>
  <si>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</si>
  <si>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</si>
  <si>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</si>
  <si>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</si>
  <si>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</si>
  <si>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</si>
  <si>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</si>
  <si>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</si>
  <si>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</si>
  <si>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</si>
  <si>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</si>
  <si>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</si>
  <si>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</si>
  <si>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</si>
  <si>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</si>
  <si>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</si>
  <si>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</si>
  <si>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</si>
  <si>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</si>
  <si>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</si>
  <si>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</si>
  <si>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</si>
  <si>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</si>
  <si>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</si>
  <si>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</si>
  <si>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</si>
  <si>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</si>
  <si>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</si>
  <si>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</si>
  <si>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</si>
  <si>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</si>
  <si>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</si>
  <si>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</si>
  <si>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</si>
  <si>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</si>
  <si>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</si>
  <si>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</si>
  <si>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</si>
  <si>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</si>
  <si>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</si>
  <si>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</si>
  <si>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</si>
  <si>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</si>
  <si>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</si>
  <si>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</si>
  <si>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</si>
  <si>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</si>
  <si>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</si>
  <si>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</si>
  <si>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</si>
  <si>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</si>
  <si>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</si>
  <si>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</si>
  <si>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</si>
  <si>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</si>
  <si>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</si>
  <si>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</si>
  <si>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</si>
  <si>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</si>
  <si>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</si>
  <si>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</si>
  <si>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</si>
  <si>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</si>
  <si>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</si>
  <si>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</si>
  <si>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</si>
  <si>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</si>
  <si>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</si>
  <si>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</si>
  <si>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</si>
  <si>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</si>
  <si>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</si>
  <si>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</si>
  <si>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</si>
  <si>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</si>
  <si>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</si>
  <si>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</si>
  <si>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</si>
  <si>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</si>
  <si>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</si>
  <si>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</si>
  <si>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</si>
  <si>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</si>
  <si>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</si>
  <si>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</si>
  <si>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</si>
  <si>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</si>
  <si>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</si>
  <si>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</si>
  <si>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</si>
  <si>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</si>
  <si>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</si>
  <si>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</si>
  <si>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</si>
  <si>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</si>
  <si>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</si>
  <si>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</si>
  <si>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</si>
  <si>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</si>
  <si>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</si>
  <si>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</si>
  <si>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</si>
  <si>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</si>
  <si>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</si>
  <si>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</si>
  <si>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</si>
  <si>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</si>
  <si>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</si>
  <si>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</si>
  <si>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</si>
  <si>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</si>
  <si>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</si>
  <si>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</si>
  <si>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</si>
  <si>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</si>
  <si>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</si>
  <si>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</si>
  <si>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</si>
  <si>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</si>
  <si>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</si>
  <si>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</si>
  <si>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</si>
  <si>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</si>
  <si>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</si>
  <si>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</si>
  <si>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</si>
  <si>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</si>
  <si>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</si>
  <si>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</si>
  <si>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</si>
  <si>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</si>
  <si>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</si>
  <si>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</si>
  <si>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</si>
  <si>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</si>
  <si>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</si>
  <si>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</si>
  <si>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</si>
  <si>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</si>
  <si>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</si>
  <si>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</si>
  <si>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</si>
  <si>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</si>
  <si>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</si>
  <si>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</si>
  <si>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</si>
  <si>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</si>
  <si>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</si>
  <si>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</si>
  <si>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</si>
  <si>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</si>
  <si>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</si>
  <si>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</si>
  <si>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</si>
  <si>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</si>
  <si>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</si>
  <si>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</si>
  <si>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</si>
  <si>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</si>
  <si>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</si>
  <si>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</si>
  <si>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</si>
  <si>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</si>
  <si>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</si>
  <si>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</si>
  <si>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</si>
  <si>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</si>
  <si>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</si>
  <si>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</si>
  <si>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</si>
  <si>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</si>
  <si>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</si>
  <si>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</si>
  <si>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</si>
  <si>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</si>
  <si>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</si>
  <si>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</si>
  <si>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</si>
  <si>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</si>
  <si>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</si>
  <si>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</si>
  <si>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</si>
  <si>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</si>
  <si>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</si>
  <si>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</si>
  <si>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</si>
  <si>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</si>
  <si>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</si>
  <si>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</si>
  <si>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</si>
  <si>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</si>
  <si>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</si>
  <si>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</si>
  <si>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</si>
  <si>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</si>
  <si>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</si>
  <si>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</si>
  <si>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</si>
  <si>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</si>
  <si>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</si>
  <si>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</si>
  <si>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</si>
  <si>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</si>
  <si>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</si>
  <si>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</si>
  <si>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</si>
  <si>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</si>
  <si>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</si>
  <si>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</si>
  <si>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</si>
  <si>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</si>
  <si>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</si>
  <si>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</si>
  <si>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</si>
  <si>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</si>
  <si>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</si>
  <si>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</si>
  <si>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</si>
  <si>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</si>
  <si>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</si>
  <si>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</si>
  <si>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</si>
  <si>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</si>
  <si>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</si>
  <si>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</si>
  <si>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</si>
  <si>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</si>
  <si>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</si>
  <si>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</si>
  <si>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</si>
  <si>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</si>
  <si>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</si>
  <si>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</si>
  <si>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</si>
  <si>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</si>
  <si>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</si>
  <si>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</si>
  <si>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</si>
  <si>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</si>
  <si>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</si>
  <si>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</si>
  <si>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</si>
  <si>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</si>
  <si>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</si>
  <si>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</si>
  <si>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</si>
  <si>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</si>
  <si>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</si>
  <si>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</si>
  <si>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</si>
  <si>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</si>
  <si>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</si>
  <si>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</si>
  <si>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</si>
  <si>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</si>
  <si>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</si>
  <si>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</si>
  <si>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</si>
  <si>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</si>
  <si>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</si>
  <si>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</si>
  <si>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</si>
  <si>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</si>
  <si>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</si>
  <si>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</si>
  <si>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</si>
  <si>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</si>
  <si>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</si>
  <si>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</si>
  <si>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</si>
  <si>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</si>
  <si>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</si>
  <si>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</si>
  <si>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</si>
  <si>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</si>
  <si>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</si>
  <si>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</si>
  <si>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</si>
  <si>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</si>
  <si>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</si>
  <si>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</si>
  <si>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</si>
  <si>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</si>
  <si>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</si>
  <si>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</si>
  <si>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</si>
  <si>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</si>
  <si>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</si>
  <si>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</si>
  <si>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</si>
  <si>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</si>
  <si>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</si>
  <si>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</si>
  <si>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</si>
  <si>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</si>
  <si>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</si>
  <si>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</si>
  <si>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</si>
  <si>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</si>
  <si>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</si>
  <si>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</si>
  <si>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</si>
  <si>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</si>
  <si>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</si>
  <si>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</si>
  <si>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</si>
  <si>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</si>
  <si>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</si>
  <si>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</si>
  <si>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</si>
  <si>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</si>
  <si>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</si>
  <si>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</si>
  <si>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</si>
  <si>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</si>
  <si>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</si>
  <si>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</si>
  <si>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</si>
  <si>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</si>
  <si>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</si>
  <si>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</si>
  <si>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</si>
  <si>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</si>
  <si>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</si>
  <si>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</si>
  <si>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</si>
  <si>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</si>
  <si>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</si>
  <si>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</si>
  <si>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</si>
  <si>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</si>
  <si>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</si>
  <si>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</si>
  <si>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</si>
  <si>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</si>
  <si>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</si>
  <si>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</si>
  <si>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</si>
  <si>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</si>
  <si>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</si>
  <si>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</si>
  <si>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</si>
  <si>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</si>
  <si>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</si>
  <si>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</si>
  <si>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</si>
  <si>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</si>
  <si>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</si>
  <si>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</si>
  <si>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</si>
  <si>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</si>
  <si>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</si>
  <si>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</si>
  <si>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</si>
  <si>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</si>
  <si>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</si>
  <si>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</si>
  <si>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</si>
  <si>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</si>
  <si>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</si>
  <si>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</si>
  <si>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</si>
  <si>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</si>
  <si>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</si>
  <si>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</si>
  <si>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</si>
  <si>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</si>
  <si>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</si>
  <si>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</si>
  <si>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</si>
  <si>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</si>
  <si>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</si>
  <si>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</si>
  <si>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</si>
  <si>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</si>
  <si>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</si>
  <si>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</si>
  <si>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</si>
  <si>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</si>
  <si>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</si>
  <si>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</si>
  <si>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</si>
  <si>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</si>
  <si>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</si>
  <si>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</si>
  <si>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</si>
  <si>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</si>
  <si>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</si>
  <si>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</si>
  <si>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</si>
  <si>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</si>
  <si>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</si>
  <si>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</si>
  <si>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</si>
  <si>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</si>
  <si>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</si>
  <si>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</si>
  <si>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</si>
  <si>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</si>
  <si>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</si>
  <si>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</si>
  <si>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</si>
  <si>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</si>
  <si>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</si>
  <si>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</si>
  <si>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</si>
  <si>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</si>
  <si>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</si>
  <si>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</si>
  <si>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</si>
  <si>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</si>
  <si>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</si>
  <si>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</si>
  <si>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</si>
  <si>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</si>
  <si>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</si>
  <si>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</si>
  <si>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</si>
  <si>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</si>
  <si>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</si>
  <si>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</si>
  <si>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</si>
  <si>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</si>
  <si>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</si>
  <si>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</si>
  <si>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</si>
  <si>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</si>
  <si>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</si>
  <si>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</si>
  <si>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</si>
  <si>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</si>
  <si>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</si>
  <si>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</si>
  <si>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</si>
  <si>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</si>
  <si>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</si>
  <si>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</si>
  <si>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</si>
  <si>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</si>
  <si>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</si>
  <si>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</si>
  <si>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</si>
  <si>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</si>
  <si>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</si>
  <si>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</si>
  <si>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</si>
  <si>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</si>
  <si>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</si>
  <si>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</si>
  <si>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</si>
  <si>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</si>
  <si>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</si>
  <si>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</si>
  <si>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</si>
  <si>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</si>
  <si>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</si>
  <si>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</si>
  <si>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</si>
  <si>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</si>
  <si>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</si>
  <si>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</si>
  <si>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</si>
  <si>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</si>
  <si>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</si>
  <si>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</si>
  <si>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</si>
  <si>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</si>
  <si>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</si>
  <si>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</si>
  <si>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</si>
  <si>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</si>
  <si>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</si>
  <si>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</si>
  <si>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</si>
  <si>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</si>
  <si>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</si>
  <si>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</si>
  <si>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</si>
  <si>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</si>
  <si>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</si>
  <si>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</si>
  <si>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</si>
  <si>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</si>
  <si>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</si>
  <si>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</si>
  <si>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</si>
  <si>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</si>
  <si>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</si>
  <si>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</si>
  <si>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</si>
  <si>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</si>
  <si>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</si>
  <si>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</si>
  <si>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</si>
  <si>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</si>
  <si>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</si>
  <si>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</si>
  <si>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</si>
  <si>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</si>
  <si>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</si>
  <si>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</si>
  <si>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</si>
  <si>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</si>
  <si>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</si>
  <si>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</si>
  <si>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</si>
  <si>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</si>
  <si>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</si>
  <si>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</si>
  <si>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</si>
  <si>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</si>
  <si>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</si>
  <si>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</si>
  <si>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</si>
  <si>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</si>
  <si>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</si>
  <si>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</si>
  <si>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</si>
  <si>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</si>
  <si>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</si>
  <si>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</si>
  <si>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</si>
  <si>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</si>
  <si>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</si>
  <si>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</si>
  <si>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</si>
  <si>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</si>
  <si>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</si>
  <si>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</si>
  <si>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</si>
  <si>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</si>
  <si>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</si>
  <si>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</si>
  <si>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</si>
  <si>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</si>
  <si>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</si>
  <si>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</si>
  <si>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</si>
  <si>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</si>
  <si>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</si>
  <si>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</si>
  <si>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</si>
  <si>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</si>
  <si>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</si>
  <si>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</si>
  <si>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</si>
  <si>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</si>
  <si>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</si>
  <si>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</si>
  <si>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</si>
  <si>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</si>
  <si>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</si>
  <si>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</si>
  <si>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</si>
  <si>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</si>
  <si>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</si>
  <si>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</si>
  <si>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</si>
  <si>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</si>
  <si>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</si>
  <si>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</si>
  <si>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</si>
  <si>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</si>
  <si>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</si>
  <si>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</si>
  <si>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</si>
  <si>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</si>
  <si>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</si>
  <si>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</si>
  <si>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</si>
  <si>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</si>
  <si>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</si>
  <si>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</si>
  <si>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</si>
  <si>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</si>
  <si>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</si>
  <si>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</si>
  <si>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</si>
  <si>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</si>
  <si>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</si>
  <si>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</si>
  <si>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</si>
  <si>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</si>
  <si>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</si>
  <si>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</si>
  <si>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</si>
  <si>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</si>
  <si>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</si>
  <si>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</si>
  <si>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</si>
  <si>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</si>
  <si>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</si>
  <si>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</si>
  <si>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</si>
  <si>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</si>
  <si>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</si>
  <si>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</si>
  <si>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</si>
  <si>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</si>
  <si>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</si>
  <si>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</si>
  <si>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</si>
  <si>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</si>
  <si>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</si>
  <si>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</si>
  <si>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</si>
  <si>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</si>
  <si>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</si>
  <si>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</si>
  <si>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</si>
  <si>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</si>
  <si>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</si>
  <si>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</si>
  <si>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</si>
  <si>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</si>
  <si>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</si>
  <si>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</si>
  <si>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</si>
  <si>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</si>
  <si>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</si>
  <si>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</si>
  <si>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</si>
  <si>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</si>
  <si>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</si>
  <si>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</si>
  <si>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</si>
  <si>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</si>
  <si>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</si>
  <si>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</si>
  <si>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</si>
  <si>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</si>
  <si>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</si>
  <si>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</si>
  <si>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</si>
  <si>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</si>
  <si>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</si>
  <si>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</si>
  <si>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</si>
  <si>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</si>
  <si>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</si>
  <si>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</si>
  <si>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</si>
  <si>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</si>
  <si>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</si>
  <si>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</si>
  <si>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</si>
  <si>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</si>
  <si>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</si>
  <si>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</si>
  <si>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</si>
  <si>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</si>
  <si>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</si>
  <si>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</si>
  <si>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</si>
  <si>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</si>
  <si>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</si>
  <si>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</si>
  <si>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</si>
  <si>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</si>
  <si>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</si>
  <si>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</si>
  <si>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</si>
  <si>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</si>
  <si>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</si>
  <si>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</si>
  <si>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</si>
  <si>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</si>
  <si>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</si>
  <si>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</si>
  <si>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</si>
  <si>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</si>
  <si>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</si>
  <si>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</si>
  <si>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</si>
  <si>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</si>
  <si>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</si>
  <si>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</si>
  <si>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</si>
  <si>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</si>
  <si>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</si>
  <si>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</si>
  <si>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</si>
  <si>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</si>
  <si>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</si>
  <si>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</si>
  <si>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</si>
  <si>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</si>
  <si>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</si>
  <si>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</si>
  <si>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</si>
  <si>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</si>
  <si>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</si>
  <si>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</si>
  <si>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</si>
  <si>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</si>
  <si>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</si>
  <si>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</si>
  <si>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</si>
  <si>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</si>
  <si>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</si>
  <si>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</si>
  <si>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</si>
  <si>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</si>
  <si>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</si>
  <si>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</si>
  <si>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</si>
  <si>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</si>
  <si>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</si>
  <si>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</si>
  <si>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</si>
  <si>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</si>
  <si>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</si>
  <si>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</si>
  <si>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</si>
  <si>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</si>
  <si>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</si>
  <si>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</si>
  <si>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</si>
  <si>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</si>
  <si>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</si>
  <si>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</si>
  <si>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</si>
  <si>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</si>
  <si>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</si>
  <si>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</si>
  <si>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</si>
  <si>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</si>
  <si>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</si>
  <si>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</si>
  <si>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</si>
  <si>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</si>
  <si>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</si>
  <si>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</si>
  <si>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</si>
  <si>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</si>
  <si>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</si>
  <si>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</si>
  <si>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</si>
  <si>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</si>
  <si>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</si>
  <si>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</si>
  <si>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</si>
  <si>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</si>
  <si>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</si>
  <si>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</si>
  <si>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</si>
  <si>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</si>
  <si>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</si>
  <si>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</si>
  <si>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</si>
  <si>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</si>
  <si>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</si>
  <si>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</si>
  <si>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</si>
  <si>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</si>
  <si>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</si>
  <si>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</si>
  <si>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</si>
  <si>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</si>
  <si>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</si>
  <si>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</si>
  <si>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</si>
  <si>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</si>
  <si>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</si>
  <si>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</si>
  <si>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</si>
  <si>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</si>
  <si>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</si>
  <si>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</si>
  <si>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</si>
  <si>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</si>
  <si>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</si>
  <si>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</si>
  <si>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</si>
  <si>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</si>
  <si>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</si>
  <si>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</si>
  <si>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</si>
  <si>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</si>
  <si>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</si>
  <si>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</si>
  <si>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</si>
  <si>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</si>
  <si>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</si>
  <si>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</si>
  <si>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</si>
  <si>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</si>
  <si>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</si>
  <si>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</si>
  <si>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</si>
  <si>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</si>
  <si>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</si>
  <si>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</si>
  <si>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</si>
  <si>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</si>
  <si>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</si>
  <si>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</si>
  <si>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</si>
  <si>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</si>
  <si>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</si>
  <si>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</si>
  <si>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</si>
  <si>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</si>
  <si>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</si>
  <si>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</si>
  <si>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</si>
  <si>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</si>
  <si>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</si>
  <si>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</si>
  <si>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</si>
  <si>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</si>
  <si>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</si>
  <si>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</si>
  <si>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</si>
  <si>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</si>
  <si>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</si>
  <si>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</si>
  <si>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</si>
  <si>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</si>
  <si>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</si>
  <si>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</si>
  <si>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</si>
  <si>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</si>
  <si>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</si>
  <si>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</si>
  <si>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</si>
  <si>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</si>
  <si>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</si>
  <si>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</si>
  <si>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</si>
  <si>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</si>
  <si>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</si>
  <si>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</si>
  <si>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</si>
  <si>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</si>
  <si>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</si>
  <si>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</si>
  <si>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</si>
  <si>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</si>
  <si>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</si>
  <si>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</si>
  <si>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</si>
  <si>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</si>
  <si>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</si>
  <si>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</si>
  <si>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</si>
  <si>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</si>
  <si>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</si>
  <si>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</si>
  <si>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</si>
  <si>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</si>
  <si>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</si>
  <si>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</si>
  <si>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</si>
  <si>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</si>
  <si>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</si>
  <si>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</si>
  <si>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</si>
  <si>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</si>
  <si>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</si>
  <si>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</si>
  <si>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</si>
  <si>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</si>
  <si>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</si>
  <si>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</si>
  <si>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</si>
  <si>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</si>
  <si>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</si>
  <si>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</si>
  <si>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</si>
  <si>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</si>
  <si>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</si>
  <si>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</si>
  <si>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</si>
  <si>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</si>
  <si>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</si>
  <si>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</si>
  <si>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</si>
  <si>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</si>
  <si>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</si>
  <si>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</si>
  <si>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</si>
  <si>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</si>
  <si>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</si>
  <si>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</si>
  <si>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</si>
  <si>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</si>
  <si>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</si>
  <si>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</si>
  <si>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</si>
  <si>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</si>
  <si>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</si>
  <si>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</si>
  <si>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</si>
  <si>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</si>
  <si>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</si>
  <si>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</si>
  <si>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</si>
  <si>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</si>
  <si>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</si>
  <si>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</si>
  <si>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</si>
  <si>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</si>
  <si>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</si>
  <si>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</si>
  <si>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</si>
  <si>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</si>
  <si>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</si>
  <si>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</si>
  <si>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</si>
  <si>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</si>
  <si>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</si>
  <si>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</si>
  <si>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</si>
  <si>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</si>
  <si>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</si>
  <si>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</si>
  <si>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</si>
  <si>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</si>
  <si>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</si>
  <si>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</si>
  <si>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</si>
  <si>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</si>
  <si>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</si>
  <si>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</si>
  <si>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</si>
  <si>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</si>
  <si>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</si>
  <si>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</si>
  <si>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</si>
  <si>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</si>
  <si>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</si>
  <si>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</si>
  <si>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</si>
  <si>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</si>
  <si>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</si>
  <si>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</si>
  <si>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</si>
  <si>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</si>
  <si>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</si>
  <si>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</si>
  <si>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</si>
  <si>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</si>
  <si>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</si>
  <si>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</si>
  <si>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</si>
  <si>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</si>
  <si>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</si>
  <si>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</si>
  <si>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</si>
  <si>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</si>
  <si>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</si>
  <si>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</si>
  <si>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</si>
  <si>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</si>
  <si>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</si>
  <si>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</si>
  <si>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</si>
  <si>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</si>
  <si>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</si>
  <si>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</si>
  <si>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</si>
  <si>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</si>
  <si>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</si>
  <si>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</si>
  <si>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</si>
  <si>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</si>
  <si>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</si>
  <si>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</si>
  <si>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</si>
  <si>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</si>
  <si>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</si>
  <si>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</si>
  <si>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</si>
  <si>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</si>
  <si>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</si>
  <si>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</si>
  <si>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</si>
  <si>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</si>
  <si>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</si>
  <si>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</si>
  <si>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</si>
  <si>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</si>
  <si>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</si>
  <si>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</si>
  <si>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</si>
  <si>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</si>
  <si>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</si>
  <si>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</si>
  <si>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</si>
  <si>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</si>
  <si>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</si>
  <si>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</si>
  <si>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</si>
  <si>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</si>
  <si>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</si>
  <si>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</si>
  <si>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</si>
  <si>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</si>
  <si>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</si>
  <si>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</si>
  <si>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</si>
  <si>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</si>
  <si>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</si>
  <si>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</si>
  <si>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</si>
  <si>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</si>
  <si>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</si>
  <si>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</si>
  <si>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</si>
  <si>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</si>
  <si>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</si>
  <si>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</si>
  <si>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</si>
  <si>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</si>
  <si>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</si>
  <si>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</si>
  <si>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</si>
  <si>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</si>
  <si>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</si>
  <si>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</si>
  <si>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</si>
  <si>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</si>
  <si>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</si>
  <si>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</si>
  <si>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</si>
  <si>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</si>
  <si>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</si>
  <si>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</si>
  <si>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</si>
  <si>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</si>
  <si>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</si>
  <si>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</si>
  <si>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</si>
  <si>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</si>
  <si>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</si>
  <si>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</si>
  <si>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</si>
  <si>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</si>
  <si>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</si>
  <si>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</si>
  <si>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</si>
  <si>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</si>
  <si>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</si>
  <si>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</si>
  <si>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</si>
  <si>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</si>
  <si>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</si>
  <si>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</si>
  <si>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</si>
  <si>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</si>
  <si>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</si>
  <si>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</si>
  <si>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</si>
  <si>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</si>
  <si>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</si>
  <si>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</si>
  <si>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</si>
  <si>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</si>
  <si>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</si>
  <si>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</si>
  <si>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</si>
  <si>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</si>
  <si>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</si>
  <si>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</si>
  <si>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</si>
  <si>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</si>
  <si>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</si>
  <si>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</si>
  <si>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</si>
  <si>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</si>
  <si>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</si>
  <si>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</si>
  <si>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</si>
  <si>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</si>
  <si>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</si>
  <si>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</si>
  <si>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</si>
  <si>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</si>
  <si>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</si>
  <si>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</si>
  <si>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</si>
  <si>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</si>
  <si>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</si>
  <si>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</si>
  <si>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</si>
  <si>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</si>
  <si>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</si>
  <si>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</si>
  <si>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</si>
  <si>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</si>
  <si>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</si>
  <si>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</si>
  <si>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</si>
  <si>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</si>
  <si>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</si>
  <si>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</si>
  <si>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</si>
  <si>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</si>
  <si>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</si>
  <si>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</si>
  <si>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</si>
  <si>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</si>
  <si>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</si>
  <si>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</si>
  <si>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</si>
  <si>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</si>
  <si>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</si>
  <si>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</si>
  <si>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</si>
  <si>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</si>
  <si>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</si>
  <si>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</si>
  <si>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</si>
  <si>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</si>
  <si>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</si>
  <si>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</si>
  <si>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</si>
  <si>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</si>
  <si>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</si>
  <si>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</si>
  <si>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</si>
  <si>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</si>
  <si>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</si>
  <si>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</si>
  <si>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</si>
  <si>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</si>
  <si>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</si>
  <si>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</si>
  <si>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</si>
  <si>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</si>
  <si>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</si>
  <si>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</si>
  <si>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</si>
  <si>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</si>
  <si>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</si>
  <si>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</si>
  <si>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</si>
  <si>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</si>
  <si>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</si>
  <si>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</si>
  <si>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</si>
  <si>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</si>
  <si>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</si>
  <si>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</si>
  <si>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</si>
  <si>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</si>
  <si>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</si>
  <si>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</si>
  <si>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</si>
  <si>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</si>
  <si>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</si>
  <si>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</si>
  <si>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</si>
  <si>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</si>
  <si>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</si>
  <si>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</si>
  <si>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</si>
  <si>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</si>
  <si>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</si>
  <si>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</si>
  <si>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</si>
  <si>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</si>
  <si>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</si>
  <si>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</si>
  <si>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</si>
  <si>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</si>
  <si>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</si>
  <si>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</si>
  <si>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</si>
  <si>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</si>
  <si>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</si>
  <si>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</si>
  <si>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</si>
  <si>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</si>
  <si>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</si>
  <si>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</si>
  <si>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</si>
  <si>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</si>
  <si>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</si>
  <si>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</si>
  <si>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</si>
  <si>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</si>
  <si>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</si>
  <si>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</si>
  <si>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</si>
  <si>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</si>
  <si>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</si>
  <si>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</si>
  <si>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</si>
  <si>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</si>
  <si>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</si>
  <si>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</si>
  <si>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</si>
  <si>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</si>
  <si>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</si>
  <si>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</si>
  <si>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</si>
  <si>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</si>
  <si>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</si>
  <si>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</si>
  <si>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</si>
  <si>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</si>
  <si>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</si>
  <si>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</si>
  <si>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</si>
  <si>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</si>
  <si>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</si>
  <si>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</si>
  <si>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</si>
  <si>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</si>
  <si>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</si>
  <si>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</si>
  <si>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</si>
  <si>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</si>
  <si>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</si>
  <si>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</si>
  <si>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</si>
  <si>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</si>
  <si>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</si>
  <si>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</si>
  <si>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</si>
  <si>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</si>
  <si>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</si>
  <si>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</si>
  <si>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</si>
  <si>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</si>
  <si>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</si>
  <si>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</si>
  <si>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</si>
  <si>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</si>
  <si>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</si>
  <si>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</si>
  <si>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</si>
  <si>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</si>
  <si>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</si>
  <si>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</si>
  <si>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</si>
  <si>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</si>
  <si>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</si>
  <si>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</si>
  <si>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</si>
  <si>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</si>
  <si>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</si>
  <si>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</si>
  <si>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</si>
  <si>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</si>
  <si>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</si>
  <si>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</si>
  <si>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</si>
  <si>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</si>
  <si>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</si>
  <si>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</si>
  <si>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</si>
  <si>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</si>
  <si>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</si>
  <si>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</si>
  <si>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</si>
  <si>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</si>
  <si>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</si>
  <si>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</si>
  <si>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</si>
  <si>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</si>
  <si>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</si>
  <si>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</si>
  <si>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</si>
  <si>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</si>
  <si>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</si>
  <si>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</si>
  <si>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</si>
  <si>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</si>
  <si>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</si>
  <si>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</si>
  <si>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</si>
  <si>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</si>
  <si>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</si>
  <si>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</si>
  <si>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</si>
  <si>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</si>
  <si>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</si>
  <si>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</si>
  <si>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</si>
  <si>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</si>
  <si>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</si>
  <si>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</si>
  <si>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</si>
  <si>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</si>
  <si>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</si>
  <si>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</si>
  <si>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</si>
  <si>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</si>
  <si>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</si>
  <si>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</si>
  <si>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</si>
  <si>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</si>
  <si>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</si>
  <si>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</si>
  <si>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</si>
  <si>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</si>
  <si>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</si>
  <si>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</si>
  <si>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</si>
  <si>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</si>
  <si>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</si>
  <si>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</si>
  <si>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</si>
  <si>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</si>
  <si>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</si>
  <si>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</si>
  <si>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</si>
  <si>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</si>
  <si>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</si>
  <si>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</si>
  <si>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</si>
  <si>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</si>
  <si>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</si>
  <si>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</si>
  <si>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</si>
  <si>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</si>
  <si>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</si>
  <si>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</si>
  <si>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</si>
  <si>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</si>
  <si>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</si>
  <si>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</si>
  <si>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</si>
  <si>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</si>
  <si>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</si>
  <si>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</si>
  <si>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</si>
  <si>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</si>
  <si>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</si>
  <si>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</si>
  <si>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</si>
  <si>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</si>
  <si>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</si>
  <si>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</si>
  <si>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</si>
  <si>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</si>
  <si>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</si>
  <si>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</si>
  <si>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</si>
  <si>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</si>
  <si>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</si>
  <si>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</si>
  <si>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</si>
  <si>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</si>
  <si>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</si>
  <si>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</si>
  <si>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</si>
  <si>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</si>
  <si>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</si>
  <si>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</si>
  <si>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</si>
  <si>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</si>
  <si>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</si>
  <si>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</si>
  <si>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</si>
  <si>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</si>
  <si>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</si>
  <si>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</si>
  <si>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</si>
  <si>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</si>
  <si>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</si>
  <si>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</si>
  <si>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</si>
  <si>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</si>
  <si>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</si>
  <si>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</si>
  <si>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</si>
  <si>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</si>
  <si>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</si>
  <si>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</si>
  <si>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</si>
  <si>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</si>
  <si>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</si>
  <si>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</si>
  <si>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</si>
  <si>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</si>
  <si>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</si>
  <si>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</si>
  <si>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</si>
  <si>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</si>
  <si>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</si>
  <si>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</si>
  <si>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</si>
  <si>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</si>
  <si>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</si>
  <si>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</si>
  <si>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</si>
  <si>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</si>
  <si>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</si>
  <si>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</si>
  <si>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</si>
  <si>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</si>
  <si>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</si>
  <si>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</si>
  <si>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</si>
  <si>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</si>
  <si>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</si>
  <si>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</si>
  <si>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</si>
  <si>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</si>
  <si>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</si>
  <si>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</si>
  <si>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</si>
  <si>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</si>
  <si>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</si>
  <si>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</si>
  <si>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</si>
  <si>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</si>
  <si>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</si>
  <si>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</si>
  <si>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</si>
  <si>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</si>
  <si>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</si>
  <si>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</si>
  <si>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</si>
  <si>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</si>
  <si>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</si>
  <si>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</si>
  <si>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</si>
  <si>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</si>
  <si>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</si>
  <si>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</si>
  <si>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</si>
  <si>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</si>
  <si>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</si>
  <si>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</si>
  <si>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</si>
  <si>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</si>
  <si>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</si>
  <si>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</si>
  <si>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</si>
  <si>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</si>
  <si>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</si>
  <si>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</si>
  <si>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</si>
  <si>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</si>
  <si>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</si>
  <si>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</si>
  <si>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</si>
  <si>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</si>
  <si>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</si>
  <si>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</si>
  <si>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</si>
  <si>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</si>
  <si>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</si>
  <si>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</si>
  <si>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</si>
  <si>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</si>
  <si>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</si>
  <si>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</si>
  <si>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</si>
  <si>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</si>
  <si>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</si>
  <si>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</si>
  <si>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</si>
  <si>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</si>
  <si>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</si>
  <si>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</si>
  <si>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</si>
  <si>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</si>
  <si>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</si>
  <si>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</si>
  <si>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</si>
  <si>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</si>
  <si>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</si>
  <si>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</si>
  <si>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</si>
  <si>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</si>
  <si>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</si>
  <si>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</si>
  <si>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</si>
  <si>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</si>
  <si>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</si>
  <si>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</si>
  <si>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</si>
  <si>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</si>
  <si>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</si>
  <si>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</si>
  <si>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</si>
  <si>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</si>
  <si>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</si>
  <si>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</si>
  <si>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</si>
  <si>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</si>
  <si>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</si>
  <si>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</si>
  <si>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</si>
  <si>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</si>
  <si>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</si>
  <si>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</si>
  <si>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</si>
  <si>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</si>
  <si>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</si>
  <si>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</si>
  <si>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</si>
  <si>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</si>
  <si>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</si>
  <si>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</si>
  <si>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</si>
  <si>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</si>
  <si>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</si>
  <si>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</si>
  <si>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</si>
  <si>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</si>
  <si>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</si>
  <si>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</si>
  <si>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</si>
  <si>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</si>
  <si>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</si>
  <si>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</si>
  <si>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</si>
  <si>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</si>
  <si>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</si>
  <si>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</si>
  <si>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</si>
  <si>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</si>
  <si>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</si>
  <si>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</si>
  <si>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</si>
  <si>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</si>
  <si>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</si>
  <si>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</si>
  <si>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</si>
  <si>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</si>
  <si>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</si>
  <si>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</si>
  <si>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</si>
  <si>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</si>
  <si>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</si>
  <si>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</si>
  <si>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</si>
  <si>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</si>
  <si>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</si>
  <si>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</si>
  <si>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</si>
  <si>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</si>
  <si>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</si>
  <si>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</si>
  <si>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</si>
  <si>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</si>
  <si>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</si>
  <si>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</si>
  <si>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</si>
  <si>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</si>
  <si>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</si>
  <si>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</si>
  <si>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</si>
  <si>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</si>
  <si>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</si>
  <si>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</si>
  <si>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</si>
  <si>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</si>
  <si>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</si>
  <si>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</si>
  <si>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</si>
  <si>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</si>
  <si>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</si>
  <si>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</si>
  <si>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</si>
  <si>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</si>
  <si>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</si>
  <si>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</si>
  <si>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</si>
  <si>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</si>
  <si>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</si>
  <si>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</si>
  <si>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</si>
  <si>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</si>
  <si>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</si>
  <si>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</si>
  <si>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</si>
  <si>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</si>
  <si>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</si>
  <si>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</si>
  <si>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</si>
  <si>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</si>
  <si>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</si>
  <si>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</si>
  <si>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</si>
  <si>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</si>
  <si>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</si>
  <si>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</si>
  <si>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</si>
  <si>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</si>
  <si>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</si>
  <si>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</si>
  <si>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</si>
  <si>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</si>
  <si>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</si>
  <si>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</si>
  <si>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</si>
  <si>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</si>
  <si>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</si>
  <si>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</si>
  <si>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</si>
  <si>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</si>
  <si>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</si>
  <si>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</si>
  <si>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</si>
  <si>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</si>
  <si>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</si>
  <si>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</si>
  <si>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</si>
  <si>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</si>
  <si>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</si>
  <si>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</si>
  <si>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</si>
  <si>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</si>
  <si>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</si>
  <si>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</si>
  <si>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</si>
  <si>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</si>
  <si>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</si>
  <si>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</si>
  <si>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</si>
  <si>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</si>
  <si>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</si>
  <si>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</si>
  <si>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</si>
  <si>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</si>
  <si>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</si>
  <si>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</si>
  <si>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</si>
  <si>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</si>
  <si>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</si>
  <si>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</si>
  <si>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</si>
  <si>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</si>
  <si>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</si>
  <si>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</si>
  <si>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</si>
  <si>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</si>
  <si>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</si>
  <si>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</si>
  <si>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</si>
  <si>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</si>
  <si>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</si>
  <si>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</si>
  <si>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</si>
  <si>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</si>
  <si>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</si>
  <si>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</si>
  <si>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</si>
  <si>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</si>
  <si>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</si>
  <si>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</si>
  <si>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</si>
  <si>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</si>
  <si>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</si>
  <si>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</si>
  <si>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</si>
  <si>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</si>
  <si>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</si>
  <si>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</si>
  <si>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</si>
  <si>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</si>
  <si>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</si>
  <si>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</si>
  <si>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</si>
  <si>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</si>
  <si>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</si>
  <si>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</si>
  <si>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</si>
  <si>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</si>
  <si>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</si>
  <si>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</si>
  <si>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</si>
  <si>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</si>
  <si>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</si>
  <si>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</si>
  <si>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</si>
  <si>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</si>
  <si>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</si>
  <si>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</si>
  <si>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</si>
  <si>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</si>
  <si>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</si>
  <si>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</si>
  <si>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</si>
  <si>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</si>
  <si>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</si>
  <si>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</si>
  <si>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</si>
  <si>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</si>
  <si>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</si>
  <si>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</si>
  <si>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</si>
  <si>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</si>
  <si>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</si>
  <si>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</si>
  <si>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</si>
  <si>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</si>
  <si>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</si>
  <si>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</si>
  <si>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</si>
  <si>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</si>
  <si>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</si>
  <si>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</si>
  <si>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</si>
  <si>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</si>
  <si>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</si>
  <si>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</si>
  <si>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</si>
  <si>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</si>
  <si>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</si>
  <si>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</si>
  <si>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</si>
  <si>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</si>
  <si>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</si>
  <si>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</si>
  <si>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</si>
  <si>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</si>
  <si>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</si>
  <si>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</si>
  <si>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</si>
  <si>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</si>
  <si>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</si>
  <si>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</si>
  <si>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</si>
  <si>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</si>
  <si>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</si>
  <si>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</si>
  <si>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</si>
  <si>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</si>
  <si>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</si>
  <si>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</si>
  <si>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</si>
  <si>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</si>
  <si>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</si>
  <si>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</si>
  <si>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</si>
  <si>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</si>
  <si>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</si>
  <si>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</si>
  <si>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</si>
  <si>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</si>
  <si>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</si>
  <si>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</si>
  <si>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</si>
  <si>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</si>
  <si>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</si>
  <si>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</si>
  <si>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</si>
  <si>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</si>
  <si>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</si>
  <si>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</si>
  <si>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</si>
  <si>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</si>
  <si>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</si>
  <si>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</si>
  <si>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</si>
  <si>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</si>
  <si>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</si>
  <si>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</si>
  <si>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</si>
  <si>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</si>
  <si>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</si>
  <si>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</si>
  <si>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</si>
  <si>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</si>
  <si>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</si>
  <si>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</si>
  <si>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</si>
  <si>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</si>
  <si>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</si>
  <si>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</si>
  <si>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</si>
  <si>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</si>
  <si>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</si>
  <si>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</si>
  <si>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</si>
  <si>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</si>
  <si>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</si>
  <si>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</si>
  <si>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</si>
  <si>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</si>
  <si>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</si>
  <si>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</si>
  <si>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</si>
  <si>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</si>
  <si>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</si>
  <si>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</si>
  <si>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</si>
  <si>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</si>
  <si>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</si>
  <si>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</si>
  <si>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</si>
  <si>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</si>
  <si>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</si>
  <si>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</si>
  <si>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</si>
  <si>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</si>
  <si>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</si>
  <si>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</si>
  <si>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</si>
  <si>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</si>
  <si>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</si>
  <si>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</si>
  <si>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</si>
  <si>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</si>
  <si>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</si>
  <si>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</si>
  <si>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</si>
  <si>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</si>
  <si>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</si>
  <si>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</si>
  <si>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</si>
  <si>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</si>
  <si>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</si>
  <si>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</si>
  <si>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</si>
  <si>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</si>
  <si>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</si>
  <si>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</si>
  <si>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</si>
  <si>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</si>
  <si>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</si>
  <si>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</si>
  <si>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</si>
  <si>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</si>
  <si>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</si>
  <si>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</si>
  <si>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</si>
  <si>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</si>
  <si>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</si>
  <si>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</si>
  <si>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</si>
  <si>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</si>
  <si>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</si>
  <si>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</si>
  <si>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</si>
  <si>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</si>
  <si>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</si>
  <si>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</si>
  <si>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</si>
  <si>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</si>
  <si>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</si>
  <si>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</si>
  <si>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</si>
  <si>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</si>
  <si>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</si>
  <si>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</si>
  <si>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</si>
  <si>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</si>
  <si>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</si>
  <si>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</si>
  <si>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</si>
  <si>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</si>
  <si>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</si>
  <si>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</si>
  <si>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</si>
  <si>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</si>
  <si>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</si>
  <si>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</si>
  <si>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</si>
  <si>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</si>
  <si>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</si>
  <si>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</si>
  <si>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</si>
  <si>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</si>
  <si>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</si>
  <si>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</si>
  <si>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</si>
  <si>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</si>
  <si>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</si>
  <si>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</si>
  <si>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</si>
  <si>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</si>
  <si>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</si>
  <si>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</si>
  <si>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</si>
  <si>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</si>
  <si>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</si>
  <si>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</si>
  <si>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</si>
  <si>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</si>
  <si>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</si>
  <si>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</si>
  <si>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</si>
  <si>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</si>
  <si>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</si>
  <si>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</si>
  <si>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</si>
  <si>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</si>
  <si>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</si>
  <si>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</si>
  <si>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</si>
  <si>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</si>
  <si>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</si>
  <si>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</si>
  <si>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</si>
  <si>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</si>
  <si>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</si>
  <si>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</si>
  <si>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</si>
  <si>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</si>
  <si>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</si>
  <si>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</si>
  <si>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</si>
  <si>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</si>
  <si>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</si>
  <si>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</si>
  <si>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</si>
  <si>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</si>
  <si>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</si>
  <si>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</si>
  <si>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</si>
  <si>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</si>
  <si>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</si>
  <si>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</si>
  <si>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</si>
  <si>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</si>
  <si>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</si>
  <si>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</si>
  <si>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</si>
  <si>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</si>
  <si>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</si>
  <si>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</si>
  <si>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</si>
  <si>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</si>
  <si>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</si>
  <si>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</si>
  <si>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</si>
  <si>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</si>
  <si>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</si>
  <si>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</si>
  <si>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</si>
  <si>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</si>
  <si>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</si>
  <si>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</si>
  <si>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</si>
  <si>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</si>
  <si>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</si>
  <si>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</si>
  <si>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</si>
  <si>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</si>
  <si>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</si>
  <si>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</si>
  <si>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</si>
  <si>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</si>
  <si>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</si>
  <si>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</si>
  <si>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</si>
  <si>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</si>
  <si>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</si>
  <si>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</si>
  <si>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</si>
  <si>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</si>
  <si>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</si>
  <si>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</si>
  <si>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</si>
  <si>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</si>
  <si>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</si>
  <si>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</si>
  <si>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</si>
  <si>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</si>
  <si>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</si>
  <si>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</si>
  <si>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</si>
  <si>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</si>
  <si>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</si>
  <si>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</si>
  <si>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</si>
  <si>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</si>
  <si>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</si>
  <si>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</si>
  <si>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</si>
  <si>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</si>
  <si>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</si>
  <si>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</si>
  <si>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</si>
  <si>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</si>
  <si>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</si>
  <si>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</si>
  <si>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</si>
  <si>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</si>
  <si>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</si>
  <si>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</si>
  <si>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</si>
  <si>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</si>
  <si>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</si>
  <si>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</si>
  <si>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</si>
  <si>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</si>
  <si>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</si>
  <si>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</si>
  <si>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</si>
  <si>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</si>
  <si>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</si>
  <si>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</si>
  <si>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</si>
  <si>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</si>
  <si>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</si>
  <si>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</si>
  <si>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</si>
  <si>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</si>
  <si>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</si>
  <si>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</si>
  <si>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</si>
  <si>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</si>
  <si>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</si>
  <si>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</si>
  <si>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</si>
  <si>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</si>
  <si>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</si>
  <si>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</si>
  <si>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</si>
  <si>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</si>
  <si>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</si>
  <si>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</si>
  <si>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</si>
  <si>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</si>
  <si>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</si>
  <si>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</si>
  <si>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</si>
  <si>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</si>
  <si>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</si>
  <si>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</si>
  <si>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</si>
  <si>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</si>
  <si>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</si>
  <si>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</si>
  <si>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</si>
  <si>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</si>
  <si>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</si>
  <si>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</si>
  <si>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</si>
  <si>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</si>
  <si>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</si>
  <si>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</si>
  <si>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</si>
  <si>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</si>
  <si>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</si>
  <si>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</si>
  <si>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</si>
  <si>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</si>
  <si>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</si>
  <si>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</si>
  <si>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</si>
  <si>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</si>
  <si>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</si>
  <si>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</si>
  <si>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</si>
  <si>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</si>
  <si>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</si>
  <si>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</si>
  <si>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</si>
  <si>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</si>
  <si>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</si>
  <si>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</si>
  <si>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</si>
  <si>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</si>
  <si>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</si>
  <si>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</si>
  <si>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</si>
  <si>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</si>
  <si>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</si>
  <si>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</si>
  <si>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</si>
  <si>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</si>
  <si>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</si>
  <si>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</si>
  <si>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</si>
  <si>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</si>
  <si>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</si>
  <si>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</si>
  <si>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</si>
  <si>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</si>
  <si>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</si>
  <si>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</si>
  <si>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</si>
  <si>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</si>
  <si>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</si>
  <si>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</si>
  <si>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</si>
  <si>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</si>
  <si>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</si>
  <si>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</si>
  <si>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</si>
  <si>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</si>
  <si>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</si>
  <si>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</si>
  <si>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</si>
  <si>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</si>
  <si>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</si>
  <si>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</si>
  <si>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</si>
  <si>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</si>
  <si>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</si>
  <si>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</si>
  <si>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</si>
  <si>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</si>
  <si>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</si>
  <si>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</si>
  <si>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</si>
  <si>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</si>
  <si>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</si>
  <si>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</si>
  <si>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</si>
  <si>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</si>
  <si>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</si>
  <si>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</si>
  <si>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</si>
  <si>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</si>
  <si>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</si>
  <si>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</si>
  <si>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</si>
  <si>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</si>
  <si>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</si>
  <si>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</si>
  <si>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</si>
  <si>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</si>
  <si>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</si>
  <si>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</si>
  <si>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</si>
  <si>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</si>
  <si>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</si>
  <si>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</si>
  <si>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</si>
  <si>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</si>
  <si>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</si>
  <si>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</si>
  <si>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</si>
  <si>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</si>
  <si>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</si>
  <si>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</si>
  <si>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</si>
  <si>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</si>
  <si>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</si>
  <si>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</si>
  <si>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</si>
  <si>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</si>
  <si>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</si>
  <si>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</si>
  <si>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</si>
  <si>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</si>
  <si>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</si>
  <si>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</si>
  <si>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</si>
  <si>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</si>
  <si>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</si>
  <si>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</si>
  <si>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</si>
  <si>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</si>
  <si>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</si>
  <si>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</si>
  <si>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</si>
  <si>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</si>
  <si>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</si>
  <si>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</si>
  <si>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</si>
  <si>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</si>
  <si>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</si>
  <si>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</si>
  <si>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</si>
  <si>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</si>
  <si>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</si>
  <si>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</si>
  <si>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</si>
  <si>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</si>
  <si>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</si>
  <si>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</si>
  <si>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</si>
  <si>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</si>
  <si>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</si>
  <si>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</si>
  <si>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</si>
  <si>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</si>
  <si>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</si>
  <si>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</si>
  <si>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</si>
  <si>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</si>
  <si>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</si>
  <si>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</si>
  <si>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</si>
  <si>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</si>
  <si>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</si>
  <si>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</si>
  <si>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</si>
  <si>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</si>
  <si>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</si>
  <si>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</si>
  <si>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</si>
  <si>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</si>
  <si>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</si>
  <si>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</si>
  <si>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</si>
  <si>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</si>
  <si>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</si>
  <si>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</si>
  <si>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</si>
  <si>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</si>
  <si>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</si>
  <si>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</si>
  <si>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</si>
  <si>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</si>
  <si>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</si>
  <si>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</si>
  <si>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</si>
  <si>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</si>
  <si>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</si>
  <si>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</si>
  <si>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</si>
  <si>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</si>
  <si>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</si>
  <si>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</si>
  <si>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</si>
  <si>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</si>
  <si>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</si>
  <si>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</si>
  <si>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</si>
  <si>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</si>
  <si>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</si>
  <si>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</si>
  <si>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</si>
  <si>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</si>
  <si>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</si>
  <si>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</si>
  <si>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</si>
  <si>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</si>
  <si>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</si>
  <si>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</si>
  <si>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</si>
  <si>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</si>
  <si>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</si>
  <si>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</si>
  <si>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</si>
  <si>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</si>
  <si>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</si>
  <si>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</si>
  <si>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</si>
  <si>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</si>
  <si>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</si>
  <si>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</si>
  <si>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</si>
  <si>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</si>
  <si>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</si>
  <si>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</si>
  <si>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</si>
  <si>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</si>
  <si>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</si>
  <si>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</si>
  <si>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</si>
  <si>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</si>
  <si>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</si>
  <si>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</si>
  <si>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</si>
  <si>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</si>
  <si>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</si>
  <si>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</si>
  <si>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</si>
  <si>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</si>
  <si>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</si>
  <si>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</si>
  <si>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</si>
  <si>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</si>
  <si>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</si>
  <si>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</si>
  <si>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</si>
  <si>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</si>
  <si>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</si>
  <si>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</si>
  <si>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</si>
  <si>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</si>
  <si>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</si>
  <si>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</si>
  <si>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</si>
  <si>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</si>
  <si>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</si>
  <si>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</si>
  <si>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</si>
  <si>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</si>
  <si>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</si>
  <si>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</si>
  <si>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</si>
  <si>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</si>
  <si>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</si>
  <si>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</si>
  <si>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</si>
  <si>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</si>
  <si>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</si>
  <si>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</si>
  <si>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</si>
  <si>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</si>
  <si>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</si>
  <si>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</si>
  <si>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</si>
  <si>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</si>
  <si>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</si>
  <si>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</si>
  <si>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</si>
  <si>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</si>
  <si>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</si>
  <si>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</si>
  <si>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</si>
  <si>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</si>
  <si>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</si>
  <si>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</si>
  <si>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</si>
  <si>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</si>
  <si>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</si>
  <si>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</si>
  <si>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</si>
  <si>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</si>
  <si>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</si>
  <si>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</si>
  <si>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</si>
  <si>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</si>
  <si>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</si>
  <si>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</si>
  <si>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</si>
  <si>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</si>
  <si>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</si>
  <si>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</si>
  <si>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</si>
  <si>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</si>
  <si>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</si>
  <si>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</si>
  <si>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</si>
  <si>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</si>
  <si>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</si>
  <si>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</si>
  <si>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</si>
  <si>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</si>
  <si>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</si>
  <si>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</si>
  <si>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</si>
  <si>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</si>
  <si>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</si>
  <si>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</si>
  <si>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</si>
  <si>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</si>
  <si>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</si>
  <si>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</si>
  <si>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</si>
  <si>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</si>
  <si>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</si>
  <si>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</si>
  <si>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</si>
  <si>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</si>
  <si>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</si>
  <si>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</si>
  <si>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</si>
  <si>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</si>
  <si>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</si>
  <si>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</si>
  <si>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</si>
  <si>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</si>
  <si>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</si>
  <si>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</si>
  <si>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</si>
  <si>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</si>
  <si>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</si>
  <si>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</si>
  <si>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</si>
  <si>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</si>
  <si>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</si>
  <si>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</si>
  <si>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</si>
  <si>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</si>
  <si>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</si>
  <si>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</si>
  <si>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</si>
  <si>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</si>
  <si>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</si>
  <si>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</si>
  <si>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</si>
  <si>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</si>
  <si>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</si>
  <si>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</si>
  <si>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</si>
  <si>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</si>
  <si>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</si>
  <si>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</si>
  <si>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</si>
  <si>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</si>
  <si>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</si>
  <si>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</si>
  <si>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</si>
  <si>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</si>
  <si>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</si>
  <si>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</si>
  <si>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</si>
  <si>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</si>
  <si>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</si>
  <si>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</si>
  <si>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</si>
  <si>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</si>
  <si>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</si>
  <si>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</si>
  <si>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</si>
  <si>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</si>
  <si>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</si>
  <si>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</si>
  <si>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</si>
  <si>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</si>
  <si>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</si>
  <si>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</si>
  <si>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</si>
  <si>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</si>
  <si>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</si>
  <si>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</si>
  <si>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</si>
  <si>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</si>
  <si>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</si>
  <si>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</si>
  <si>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</si>
  <si>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</si>
  <si>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</si>
  <si>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</si>
  <si>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</si>
  <si>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</si>
  <si>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</si>
  <si>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</si>
  <si>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</si>
  <si>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</si>
  <si>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</si>
  <si>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</si>
  <si>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</si>
  <si>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</si>
  <si>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</si>
  <si>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</si>
  <si>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</si>
  <si>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</si>
  <si>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</si>
  <si>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</si>
  <si>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</si>
  <si>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</si>
  <si>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</si>
  <si>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</si>
  <si>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</si>
  <si>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</si>
  <si>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</si>
  <si>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</si>
  <si>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</si>
  <si>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</si>
  <si>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</si>
  <si>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</si>
  <si>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</si>
  <si>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</si>
  <si>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</si>
  <si>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</si>
  <si>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</si>
  <si>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</si>
  <si>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</si>
  <si>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</si>
  <si>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</si>
  <si>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</si>
  <si>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</si>
  <si>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</si>
  <si>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</si>
  <si>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</si>
  <si>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</si>
  <si>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</si>
  <si>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</si>
  <si>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</si>
  <si>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</si>
  <si>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</si>
  <si>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</si>
  <si>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</si>
  <si>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</si>
  <si>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</si>
  <si>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</si>
  <si>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</si>
  <si>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</si>
  <si>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</si>
  <si>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</si>
  <si>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</si>
  <si>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</si>
  <si>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</si>
  <si>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</si>
  <si>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</si>
  <si>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</si>
  <si>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</si>
  <si>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</si>
  <si>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</si>
  <si>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</si>
  <si>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</si>
  <si>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</si>
  <si>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</si>
  <si>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</si>
  <si>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</si>
  <si>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</si>
  <si>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</si>
  <si>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</si>
  <si>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</si>
  <si>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</si>
  <si>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</si>
  <si>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</si>
  <si>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</si>
  <si>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</si>
  <si>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</si>
  <si>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</si>
  <si>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</si>
  <si>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</si>
  <si>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</si>
  <si>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</si>
  <si>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</si>
  <si>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</si>
  <si>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</si>
  <si>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</si>
  <si>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</si>
  <si>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</si>
  <si>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</si>
  <si>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</si>
  <si>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</si>
  <si>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</si>
  <si>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</si>
  <si>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</si>
  <si>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</si>
  <si>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</si>
  <si>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</si>
  <si>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</si>
  <si>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</si>
  <si>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</si>
  <si>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</si>
  <si>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</si>
  <si>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</si>
  <si>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</si>
  <si>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</si>
  <si>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</si>
  <si>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</si>
  <si>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</si>
  <si>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</si>
  <si>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</si>
  <si>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</si>
  <si>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</si>
  <si>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</si>
  <si>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</si>
  <si>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</si>
  <si>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</si>
  <si>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</si>
  <si>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</si>
  <si>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</si>
  <si>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</si>
  <si>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</si>
  <si>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</si>
  <si>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</si>
  <si>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</si>
  <si>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</si>
  <si>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</si>
  <si>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</si>
  <si>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</si>
  <si>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</si>
  <si>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</si>
  <si>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</si>
  <si>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</si>
  <si>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</si>
  <si>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</si>
  <si>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</si>
  <si>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</si>
  <si>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</si>
  <si>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</si>
  <si>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</si>
  <si>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</si>
  <si>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</si>
  <si>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</si>
  <si>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</si>
  <si>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</si>
  <si>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</si>
  <si>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</si>
  <si>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</si>
  <si>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</si>
  <si>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</si>
  <si>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</si>
  <si>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</si>
  <si>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</si>
  <si>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</si>
  <si>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</si>
  <si>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</si>
  <si>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</si>
  <si>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</si>
  <si>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</si>
  <si>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</si>
  <si>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</si>
  <si>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</si>
  <si>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</si>
  <si>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</si>
  <si>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</si>
  <si>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</si>
  <si>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</si>
  <si>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</si>
  <si>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</si>
  <si>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</si>
  <si>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</si>
  <si>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</si>
  <si>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</si>
  <si>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</si>
  <si>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</si>
  <si>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</si>
  <si>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</si>
  <si>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</si>
  <si>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</si>
  <si>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</si>
  <si>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</si>
  <si>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</si>
  <si>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</si>
  <si>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</si>
  <si>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</si>
  <si>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</si>
  <si>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</si>
  <si>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</si>
  <si>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</si>
  <si>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</si>
  <si>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</si>
  <si>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</si>
  <si>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</si>
  <si>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</si>
  <si>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</si>
  <si>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</si>
  <si>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</si>
  <si>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</si>
  <si>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</si>
  <si>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</si>
  <si>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</si>
  <si>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</si>
  <si>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</si>
  <si>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</si>
  <si>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</si>
  <si>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</si>
  <si>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</si>
  <si>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</si>
  <si>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</si>
  <si>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</si>
  <si>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</si>
  <si>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</si>
  <si>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</si>
  <si>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</si>
  <si>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</si>
  <si>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</si>
  <si>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</si>
  <si>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</si>
  <si>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</si>
  <si>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</si>
  <si>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</si>
  <si>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</si>
  <si>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</si>
  <si>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</si>
  <si>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</si>
  <si>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</si>
  <si>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</si>
  <si>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</si>
  <si>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</si>
  <si>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</si>
  <si>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</si>
  <si>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</si>
  <si>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</si>
  <si>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</si>
  <si>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</si>
  <si>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</si>
  <si>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</si>
  <si>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</si>
  <si>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</si>
  <si>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</si>
  <si>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</si>
  <si>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</si>
  <si>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</si>
  <si>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</si>
  <si>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</si>
  <si>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</si>
  <si>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</si>
  <si>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</si>
  <si>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</si>
  <si>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</si>
  <si>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</si>
  <si>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</si>
  <si>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</si>
  <si>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</si>
  <si>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</si>
  <si>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</si>
  <si>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</si>
  <si>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</si>
  <si>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</si>
  <si>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</si>
  <si>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</si>
  <si>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</si>
  <si>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</si>
  <si>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</si>
  <si>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</si>
  <si>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</si>
  <si>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</si>
  <si>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</si>
  <si>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</si>
  <si>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</si>
  <si>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</si>
  <si>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</si>
  <si>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</si>
  <si>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</si>
  <si>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</si>
  <si>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</si>
  <si>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</si>
  <si>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</si>
  <si>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</si>
  <si>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</si>
  <si>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</si>
  <si>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</si>
  <si>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</si>
  <si>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</si>
  <si>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</si>
  <si>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</si>
  <si>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</si>
  <si>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</si>
  <si>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</si>
  <si>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</si>
  <si>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</si>
  <si>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</si>
  <si>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</si>
  <si>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</si>
  <si>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</si>
  <si>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</si>
  <si>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</si>
  <si>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</si>
  <si>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</si>
  <si>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</si>
  <si>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</si>
  <si>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</si>
  <si>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</si>
  <si>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</si>
  <si>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</si>
  <si>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</si>
  <si>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</si>
  <si>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</si>
  <si>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</si>
  <si>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</si>
  <si>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</si>
  <si>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</si>
  <si>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</si>
  <si>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</si>
  <si>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</si>
  <si>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</si>
  <si>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</si>
  <si>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</si>
  <si>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</si>
  <si>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</si>
  <si>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</si>
  <si>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</si>
  <si>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</si>
  <si>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</si>
  <si>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</si>
  <si>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</si>
  <si>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</si>
  <si>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</si>
  <si>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</si>
  <si>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</si>
  <si>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</si>
  <si>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</si>
  <si>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</si>
  <si>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</si>
  <si>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</si>
  <si>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</si>
  <si>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</si>
  <si>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</si>
  <si>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</si>
  <si>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</si>
  <si>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</si>
  <si>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</si>
  <si>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</si>
  <si>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</si>
  <si>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</si>
  <si>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</si>
  <si>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</si>
  <si>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</si>
  <si>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</si>
  <si>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</si>
  <si>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</si>
  <si>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</si>
  <si>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</si>
  <si>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</si>
  <si>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</si>
  <si>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</si>
  <si>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</si>
  <si>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</si>
  <si>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</si>
  <si>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</si>
  <si>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</si>
  <si>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</si>
  <si>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</si>
  <si>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</si>
  <si>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</si>
  <si>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</si>
  <si>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</si>
  <si>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</si>
  <si>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</si>
  <si>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</si>
  <si>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</si>
  <si>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</si>
  <si>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</si>
  <si>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</si>
  <si>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</si>
  <si>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</si>
  <si>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</si>
  <si>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</si>
  <si>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</si>
  <si>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</si>
  <si>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</si>
  <si>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</si>
  <si>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</si>
  <si>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</si>
  <si>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</si>
  <si>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</si>
  <si>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</si>
  <si>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</si>
  <si>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</si>
  <si>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</si>
  <si>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</si>
  <si>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</si>
  <si>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</si>
  <si>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</si>
  <si>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</si>
  <si>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</si>
  <si>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</si>
  <si>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</si>
  <si>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</si>
  <si>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</si>
  <si>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</si>
  <si>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</si>
  <si>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</si>
  <si>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</si>
  <si>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</si>
  <si>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</si>
  <si>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</si>
  <si>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</si>
  <si>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</si>
  <si>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</si>
  <si>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</si>
  <si>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</si>
  <si>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</si>
  <si>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</si>
  <si>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</si>
  <si>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</si>
  <si>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</si>
  <si>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</si>
  <si>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</si>
  <si>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</si>
  <si>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</si>
  <si>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</si>
  <si>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</si>
  <si>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</si>
  <si>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</si>
  <si>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</si>
  <si>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</si>
  <si>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</si>
  <si>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</si>
  <si>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</si>
  <si>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</si>
  <si>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</si>
  <si>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</si>
  <si>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</si>
  <si>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</si>
  <si>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</si>
  <si>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</si>
  <si>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</si>
  <si>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</si>
  <si>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</si>
  <si>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</si>
  <si>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</si>
  <si>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</si>
  <si>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</si>
  <si>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</si>
  <si>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</si>
  <si>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</si>
  <si>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</si>
  <si>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</si>
  <si>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</si>
  <si>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</si>
  <si>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</si>
  <si>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</si>
  <si>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</si>
  <si>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</si>
  <si>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</si>
  <si>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</si>
  <si>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</si>
  <si>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</si>
  <si>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</si>
  <si>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</si>
  <si>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</si>
  <si>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</si>
  <si>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</si>
  <si>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</si>
  <si>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</si>
  <si>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</si>
  <si>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</si>
  <si>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</si>
  <si>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</si>
  <si>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</si>
  <si>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</si>
  <si>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</si>
  <si>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</si>
  <si>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</si>
  <si>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</si>
  <si>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</si>
  <si>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</si>
  <si>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</si>
  <si>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</si>
  <si>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</si>
  <si>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</si>
  <si>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</si>
  <si>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</si>
  <si>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</si>
  <si>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</si>
  <si>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</si>
  <si>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</si>
  <si>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</si>
  <si>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</si>
  <si>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</si>
  <si>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</si>
  <si>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</si>
  <si>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</si>
  <si>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</si>
  <si>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</si>
  <si>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</si>
  <si>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</si>
  <si>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</si>
  <si>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</si>
  <si>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</si>
  <si>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</si>
  <si>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</si>
  <si>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</si>
  <si>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</si>
  <si>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</si>
  <si>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</si>
  <si>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</si>
  <si>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</si>
  <si>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</si>
  <si>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</si>
  <si>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</si>
  <si>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</si>
  <si>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</si>
  <si>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</si>
  <si>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</si>
  <si>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</si>
  <si>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</si>
  <si>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</si>
  <si>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</si>
  <si>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</si>
  <si>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</si>
  <si>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</si>
  <si>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</si>
  <si>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</si>
  <si>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</si>
  <si>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</si>
  <si>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</si>
  <si>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</si>
  <si>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</si>
  <si>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</si>
  <si>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</si>
  <si>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</si>
  <si>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</si>
  <si>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</si>
  <si>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</si>
  <si>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</si>
  <si>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</si>
  <si>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</si>
  <si>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</si>
  <si>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</si>
  <si>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</si>
  <si>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</si>
  <si>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</si>
  <si>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</si>
  <si>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</si>
  <si>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</si>
  <si>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</si>
  <si>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</si>
  <si>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</si>
  <si>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</si>
  <si>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</si>
  <si>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</si>
  <si>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</si>
  <si>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</si>
  <si>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</si>
  <si>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</si>
  <si>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</si>
  <si>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</si>
  <si>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</si>
  <si>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</si>
  <si>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</si>
  <si>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</si>
  <si>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</si>
  <si>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</si>
  <si>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</si>
  <si>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</si>
  <si>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</si>
  <si>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</si>
  <si>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</si>
  <si>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</si>
  <si>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</si>
  <si>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</si>
  <si>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</si>
  <si>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</si>
  <si>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</si>
  <si>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</si>
  <si>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</si>
  <si>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</si>
  <si>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</si>
  <si>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</si>
  <si>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</si>
  <si>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</si>
  <si>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</si>
  <si>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</si>
  <si>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</si>
  <si>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</si>
  <si>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</si>
  <si>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</si>
  <si>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</si>
  <si>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</si>
  <si>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</si>
  <si>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</si>
  <si>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</si>
  <si>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</si>
  <si>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</si>
  <si>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</si>
  <si>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</si>
  <si>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</si>
  <si>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</si>
  <si>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</si>
  <si>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</si>
  <si>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</si>
  <si>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</si>
  <si>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</si>
  <si>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</si>
  <si>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</si>
  <si>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</si>
  <si>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</si>
  <si>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</si>
  <si>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</si>
  <si>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</si>
  <si>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</si>
  <si>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</si>
  <si>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</si>
  <si>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</si>
  <si>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</si>
  <si>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</si>
  <si>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</si>
  <si>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</si>
  <si>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</si>
  <si>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</si>
  <si>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</si>
  <si>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</si>
  <si>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</si>
  <si>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</si>
  <si>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</si>
  <si>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</si>
  <si>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</si>
  <si>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</si>
  <si>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</si>
  <si>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</si>
  <si>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</si>
  <si>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</si>
  <si>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</si>
  <si>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</si>
  <si>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</si>
  <si>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</si>
  <si>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</si>
  <si>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</si>
  <si>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</si>
  <si>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</si>
  <si>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</si>
  <si>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</si>
  <si>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</si>
  <si>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</si>
  <si>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</si>
  <si>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</si>
  <si>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</si>
  <si>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</si>
  <si>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</si>
  <si>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</si>
  <si>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</si>
  <si>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</si>
  <si>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</si>
  <si>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</si>
  <si>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</si>
  <si>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</si>
  <si>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</si>
  <si>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</si>
  <si>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</si>
  <si>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</si>
  <si>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</si>
  <si>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</si>
  <si>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</si>
  <si>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</si>
  <si>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</si>
  <si>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</si>
  <si>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</si>
  <si>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</si>
  <si>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</si>
  <si>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</si>
  <si>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</si>
  <si>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</si>
  <si>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</si>
  <si>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</si>
  <si>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</si>
  <si>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</si>
  <si>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</si>
  <si>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</si>
  <si>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</si>
  <si>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</si>
  <si>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</si>
  <si>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</si>
  <si>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</si>
  <si>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</si>
  <si>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</si>
  <si>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</si>
  <si>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</si>
  <si>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</si>
  <si>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</si>
  <si>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</si>
  <si>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</si>
  <si>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</si>
  <si>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</si>
  <si>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</si>
  <si>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</si>
  <si>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</si>
  <si>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</si>
  <si>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</si>
  <si>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</si>
  <si>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</si>
  <si>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</si>
  <si>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</si>
  <si>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</si>
  <si>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</si>
  <si>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</si>
  <si>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</si>
  <si>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</si>
  <si>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</si>
  <si>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</si>
  <si>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</si>
  <si>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</si>
  <si>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</si>
  <si>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</si>
  <si>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</si>
  <si>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</si>
  <si>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</si>
  <si>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</si>
  <si>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</si>
  <si>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</si>
  <si>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</si>
  <si>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</si>
  <si>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</si>
  <si>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</si>
  <si>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</si>
  <si>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</si>
  <si>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</si>
  <si>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</si>
  <si>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</si>
  <si>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</si>
  <si>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</si>
  <si>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</si>
  <si>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</si>
  <si>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</si>
  <si>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</si>
  <si>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</si>
  <si>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</si>
  <si>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</si>
  <si>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</si>
  <si>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</si>
  <si>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</si>
  <si>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</si>
  <si>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</si>
  <si>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</si>
  <si>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</si>
  <si>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</si>
  <si>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</si>
  <si>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</si>
  <si>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</si>
  <si>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</si>
  <si>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</si>
  <si>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</si>
  <si>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</si>
  <si>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</si>
  <si>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</si>
  <si>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</si>
  <si>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</si>
  <si>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</si>
  <si>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</si>
  <si>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</si>
  <si>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</si>
  <si>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</si>
  <si>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</si>
  <si>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</si>
  <si>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</si>
  <si>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</si>
  <si>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</si>
  <si>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</si>
  <si>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</si>
  <si>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</si>
  <si>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</si>
  <si>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</si>
  <si>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</si>
  <si>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</si>
  <si>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</si>
  <si>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</si>
  <si>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</si>
  <si>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</si>
  <si>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</si>
  <si>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</si>
  <si>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</si>
  <si>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</si>
  <si>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</si>
  <si>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</si>
  <si>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</si>
  <si>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</si>
  <si>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</si>
  <si>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</si>
  <si>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</si>
  <si>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</si>
  <si>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</si>
  <si>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</si>
  <si>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</si>
  <si>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</si>
  <si>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</si>
  <si>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</si>
  <si>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</si>
  <si>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</si>
  <si>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</si>
  <si>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</si>
  <si>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</si>
  <si>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</si>
  <si>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</si>
  <si>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</si>
  <si>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</si>
  <si>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</si>
  <si>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</si>
  <si>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</si>
  <si>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</si>
  <si>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</si>
  <si>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</si>
  <si>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</si>
  <si>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</si>
  <si>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</si>
  <si>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</si>
  <si>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</si>
  <si>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</si>
  <si>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</si>
  <si>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</si>
  <si>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</si>
  <si>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</si>
  <si>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</si>
  <si>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</si>
  <si>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</si>
  <si>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</si>
  <si>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</si>
  <si>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</si>
  <si>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</si>
  <si>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</si>
  <si>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</si>
  <si>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</si>
  <si>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</si>
  <si>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</si>
  <si>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</si>
  <si>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</si>
  <si>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</si>
  <si>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</si>
  <si>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</si>
  <si>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</si>
  <si>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</si>
  <si>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</si>
  <si>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</si>
  <si>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</si>
  <si>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</si>
  <si>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</si>
  <si>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</si>
  <si>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</si>
  <si>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</si>
  <si>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</si>
  <si>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</si>
  <si>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</si>
  <si>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</si>
  <si>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</si>
  <si>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</si>
  <si>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</si>
  <si>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</si>
  <si>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</si>
  <si>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</si>
  <si>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</si>
  <si>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</si>
  <si>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</si>
  <si>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</si>
  <si>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</si>
  <si>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</si>
  <si>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</si>
  <si>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</si>
  <si>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</si>
  <si>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</si>
  <si>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</si>
  <si>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</si>
  <si>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</si>
  <si>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</si>
  <si>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</si>
  <si>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</si>
  <si>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</si>
  <si>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</si>
  <si>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</si>
  <si>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</si>
  <si>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</si>
  <si>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</si>
  <si>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</si>
  <si>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</si>
  <si>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</si>
  <si>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</si>
  <si>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</si>
  <si>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</si>
  <si>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</si>
  <si>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</si>
  <si>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</si>
  <si>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</si>
  <si>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</si>
  <si>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</si>
  <si>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</si>
  <si>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</si>
  <si>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</si>
  <si>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</si>
  <si>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</si>
  <si>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</si>
  <si>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</si>
  <si>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</si>
  <si>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</si>
  <si>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</si>
  <si>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</si>
  <si>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</si>
  <si>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</si>
  <si>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</si>
  <si>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</si>
  <si>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</si>
  <si>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</si>
  <si>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</si>
  <si>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</si>
  <si>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</si>
  <si>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</si>
  <si>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</si>
  <si>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</si>
  <si>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</si>
  <si>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</si>
  <si>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</si>
  <si>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</si>
  <si>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</si>
  <si>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</si>
  <si>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</si>
  <si>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</si>
  <si>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</si>
  <si>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</si>
  <si>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</si>
  <si>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</si>
  <si>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</si>
  <si>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</si>
  <si>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</si>
  <si>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</si>
  <si>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</si>
  <si>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</si>
  <si>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</si>
  <si>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</si>
  <si>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</si>
  <si>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</si>
  <si>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</si>
  <si>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</si>
  <si>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</si>
  <si>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</si>
  <si>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</si>
  <si>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</si>
  <si>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</si>
  <si>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</si>
  <si>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</si>
  <si>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</si>
  <si>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</si>
  <si>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</si>
  <si>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</si>
  <si>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</si>
  <si>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</si>
  <si>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</si>
  <si>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</si>
  <si>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</si>
  <si>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</si>
  <si>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</si>
  <si>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</si>
  <si>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</si>
  <si>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</si>
  <si>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</si>
  <si>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</si>
  <si>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</si>
  <si>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</si>
  <si>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</si>
  <si>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</si>
  <si>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</si>
  <si>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</si>
  <si>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</si>
  <si>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</si>
  <si>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</si>
  <si>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</si>
  <si>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</si>
  <si>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</si>
  <si>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</si>
  <si>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</si>
  <si>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</si>
  <si>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</si>
  <si>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</si>
  <si>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</si>
  <si>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</si>
  <si>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</si>
  <si>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</si>
  <si>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</si>
  <si>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</si>
  <si>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</si>
  <si>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</si>
  <si>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</si>
  <si>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</si>
  <si>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</si>
  <si>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</si>
  <si>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</si>
  <si>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</si>
  <si>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</si>
  <si>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</si>
  <si>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</si>
  <si>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</si>
  <si>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</si>
  <si>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</si>
  <si>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</si>
  <si>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</si>
  <si>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</si>
  <si>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</si>
  <si>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</si>
  <si>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</si>
  <si>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</si>
  <si>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</si>
  <si>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</si>
  <si>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</si>
  <si>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</si>
  <si>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</si>
  <si>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</si>
  <si>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</si>
  <si>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</si>
  <si>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</si>
  <si>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</si>
  <si>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</si>
  <si>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</si>
  <si>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</si>
  <si>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</si>
  <si>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</si>
  <si>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</si>
  <si>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</si>
  <si>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</si>
  <si>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</si>
  <si>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</si>
  <si>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</si>
  <si>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</si>
  <si>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</si>
  <si>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</si>
  <si>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</si>
  <si>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</si>
  <si>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</si>
  <si>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</si>
  <si>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</si>
  <si>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</si>
  <si>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</si>
  <si>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</si>
  <si>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</si>
  <si>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</si>
  <si>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</si>
  <si>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</si>
  <si>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</si>
  <si>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</si>
  <si>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</si>
  <si>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</si>
  <si>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</si>
  <si>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</si>
  <si>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</si>
  <si>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</si>
  <si>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</si>
  <si>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</si>
  <si>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</si>
  <si>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</si>
  <si>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</si>
  <si>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</si>
  <si>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</si>
  <si>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</si>
  <si>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</si>
  <si>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</si>
  <si>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</si>
  <si>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</si>
  <si>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</si>
  <si>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</si>
  <si>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</si>
  <si>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</si>
  <si>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</si>
  <si>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</si>
  <si>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</si>
  <si>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</si>
  <si>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</si>
  <si>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</si>
  <si>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</si>
  <si>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</si>
  <si>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</si>
  <si>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</si>
  <si>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</si>
  <si>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</si>
  <si>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</si>
  <si>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</si>
  <si>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</si>
  <si>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</si>
  <si>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</si>
  <si>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</si>
  <si>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</si>
  <si>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</si>
  <si>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</si>
  <si>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</si>
  <si>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</si>
  <si>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</si>
  <si>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</si>
  <si>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</si>
  <si>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</si>
  <si>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</si>
  <si>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</si>
  <si>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</si>
  <si>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</si>
  <si>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</si>
  <si>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</si>
  <si>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</si>
  <si>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</si>
  <si>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</si>
  <si>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</si>
  <si>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</si>
  <si>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</si>
  <si>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</si>
  <si>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</si>
  <si>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</si>
  <si>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</si>
  <si>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</si>
  <si>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</si>
  <si>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</si>
  <si>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</si>
  <si>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</si>
  <si>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</si>
  <si>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</si>
  <si>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</si>
  <si>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</si>
  <si>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</si>
  <si>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</si>
  <si>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</si>
  <si>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</si>
  <si>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</si>
  <si>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</si>
  <si>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</si>
  <si>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</si>
  <si>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</si>
  <si>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</si>
  <si>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</si>
  <si>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</si>
  <si>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</si>
  <si>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</si>
  <si>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</si>
  <si>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</si>
  <si>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</si>
  <si>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</si>
  <si>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</si>
  <si>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</si>
  <si>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</si>
  <si>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</si>
  <si>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</si>
  <si>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</si>
  <si>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</si>
  <si>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</si>
  <si>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</si>
  <si>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</si>
  <si>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</si>
  <si>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</si>
  <si>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</si>
  <si>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</si>
  <si>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</si>
  <si>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</si>
  <si>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</si>
  <si>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</si>
  <si>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</si>
  <si>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</si>
  <si>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</si>
  <si>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</si>
  <si>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</si>
  <si>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</si>
  <si>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</si>
  <si>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</si>
  <si>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</si>
  <si>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</si>
  <si>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</si>
  <si>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</si>
  <si>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</si>
  <si>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</si>
  <si>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</si>
  <si>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</si>
  <si>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</si>
  <si>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</si>
  <si>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</si>
  <si>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</si>
  <si>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</si>
  <si>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</si>
  <si>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</si>
  <si>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</si>
  <si>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</si>
  <si>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</si>
  <si>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</si>
  <si>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</si>
  <si>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</si>
  <si>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</si>
  <si>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</si>
  <si>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</si>
  <si>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</si>
  <si>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</si>
  <si>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</si>
  <si>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</si>
  <si>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</si>
  <si>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</si>
  <si>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</si>
  <si>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</si>
  <si>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</si>
  <si>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</si>
  <si>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</si>
  <si>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</si>
  <si>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</si>
  <si>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</si>
  <si>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</si>
  <si>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</si>
  <si>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</si>
  <si>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</si>
  <si>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</si>
  <si>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</si>
  <si>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</si>
  <si>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</si>
  <si>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</si>
  <si>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</si>
  <si>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</si>
  <si>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</si>
  <si>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</si>
  <si>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</si>
  <si>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</si>
  <si>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</si>
  <si>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</si>
  <si>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</si>
  <si>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</si>
  <si>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</si>
  <si>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</si>
  <si>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</si>
  <si>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</si>
  <si>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</si>
  <si>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</si>
  <si>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</si>
  <si>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</si>
  <si>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</si>
  <si>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</si>
  <si>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</si>
  <si>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</si>
  <si>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</si>
  <si>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</si>
  <si>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</si>
  <si>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</si>
  <si>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</si>
  <si>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</si>
  <si>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</si>
  <si>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</si>
  <si>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</si>
  <si>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</si>
  <si>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</si>
  <si>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</si>
  <si>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</si>
  <si>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</si>
  <si>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</si>
  <si>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</si>
  <si>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</si>
  <si>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</si>
  <si>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</si>
  <si>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</si>
  <si>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</si>
  <si>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</si>
  <si>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</si>
  <si>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</si>
  <si>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</si>
  <si>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</si>
  <si>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</si>
  <si>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</si>
  <si>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</si>
  <si>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</si>
  <si>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</si>
  <si>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</si>
  <si>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</si>
  <si>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</si>
  <si>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</si>
  <si>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</si>
  <si>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</si>
  <si>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</si>
  <si>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</si>
  <si>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</si>
  <si>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</si>
  <si>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</si>
  <si>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</si>
  <si>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</si>
  <si>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</si>
  <si>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</si>
  <si>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</si>
  <si>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</si>
  <si>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</si>
  <si>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</si>
  <si>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</si>
  <si>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</si>
  <si>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</si>
  <si>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</si>
  <si>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</si>
  <si>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</si>
  <si>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</si>
  <si>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</si>
  <si>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</si>
  <si>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</si>
  <si>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</si>
  <si>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</si>
  <si>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</si>
  <si>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</si>
  <si>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</si>
  <si>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</si>
  <si>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</si>
  <si>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</si>
  <si>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</si>
  <si>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</si>
  <si>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</si>
  <si>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</si>
  <si>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</si>
  <si>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</si>
  <si>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</si>
  <si>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</si>
  <si>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</si>
  <si>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</si>
  <si>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</si>
  <si>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</si>
  <si>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</si>
  <si>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</si>
  <si>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</si>
  <si>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</si>
  <si>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</si>
  <si>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</si>
  <si>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</si>
  <si>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</si>
  <si>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</si>
  <si>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</si>
  <si>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</si>
  <si>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</si>
  <si>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</si>
  <si>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</si>
  <si>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</si>
  <si>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</si>
  <si>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</si>
  <si>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</si>
  <si>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</si>
  <si>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</si>
  <si>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</si>
  <si>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</si>
  <si>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</si>
  <si>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</si>
  <si>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</si>
  <si>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</si>
  <si>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</si>
  <si>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</si>
  <si>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</si>
  <si>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</si>
  <si>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</si>
  <si>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</si>
  <si>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</si>
  <si>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</si>
  <si>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</si>
  <si>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</si>
  <si>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</si>
  <si>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</si>
  <si>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</si>
  <si>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</si>
  <si>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</si>
  <si>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</si>
  <si>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</si>
  <si>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</si>
  <si>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</si>
  <si>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</si>
  <si>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</si>
  <si>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</si>
  <si>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</si>
  <si>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</si>
  <si>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</si>
  <si>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</si>
  <si>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</si>
  <si>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</si>
  <si>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</si>
  <si>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</si>
  <si>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</si>
  <si>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</si>
  <si>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</si>
  <si>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</si>
  <si>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</si>
  <si>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</si>
  <si>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</si>
  <si>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</si>
  <si>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</si>
  <si>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</si>
  <si>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</si>
  <si>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</si>
  <si>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</si>
  <si>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</si>
  <si>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</si>
  <si>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</si>
  <si>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</si>
  <si>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</si>
  <si>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</si>
  <si>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</si>
  <si>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</si>
  <si>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</si>
  <si>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</si>
  <si>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</si>
  <si>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</si>
  <si>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</si>
  <si>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</si>
  <si>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</si>
  <si>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</si>
  <si>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</si>
  <si>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</si>
  <si>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</si>
  <si>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</si>
  <si>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</si>
  <si>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</si>
  <si>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</si>
  <si>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</si>
  <si>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</si>
  <si>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</si>
  <si>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</si>
  <si>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</si>
  <si>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</si>
  <si>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</si>
  <si>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</si>
  <si>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</si>
  <si>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</si>
  <si>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</si>
  <si>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</si>
  <si>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</si>
  <si>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</si>
  <si>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</si>
  <si>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</si>
  <si>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</si>
  <si>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</si>
  <si>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</si>
  <si>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</si>
  <si>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</si>
  <si>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</si>
  <si>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</si>
  <si>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</si>
  <si>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</si>
  <si>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</si>
  <si>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</si>
  <si>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</si>
  <si>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</si>
  <si>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</si>
  <si>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</si>
  <si>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</si>
  <si>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</si>
  <si>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</si>
  <si>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</si>
  <si>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</si>
  <si>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</si>
  <si>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</si>
  <si>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</si>
  <si>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</si>
  <si>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</si>
  <si>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</si>
  <si>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</si>
  <si>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</si>
  <si>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</si>
  <si>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</si>
  <si>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</si>
  <si>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</si>
  <si>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</si>
  <si>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</si>
  <si>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</si>
  <si>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</si>
  <si>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</si>
  <si>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</si>
  <si>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</si>
  <si>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</si>
  <si>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</si>
  <si>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</si>
  <si>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</si>
  <si>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</si>
  <si>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</si>
  <si>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</si>
  <si>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</si>
  <si>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</si>
  <si>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</si>
  <si>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</si>
  <si>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</si>
  <si>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</si>
  <si>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</si>
  <si>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</si>
  <si>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</si>
  <si>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</si>
  <si>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</si>
  <si>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</si>
  <si>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</si>
  <si>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</si>
  <si>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</si>
  <si>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</si>
  <si>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</si>
  <si>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</si>
  <si>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</si>
  <si>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</si>
  <si>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</si>
  <si>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</si>
  <si>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</si>
  <si>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</si>
  <si>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</si>
  <si>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</si>
  <si>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</si>
  <si>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</si>
  <si>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</si>
  <si>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</si>
  <si>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</si>
  <si>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</si>
  <si>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</si>
  <si>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</si>
  <si>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</si>
  <si>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</si>
  <si>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</si>
  <si>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</si>
  <si>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</si>
  <si>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</si>
  <si>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</si>
  <si>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</si>
  <si>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</si>
  <si>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</si>
  <si>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</si>
  <si>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</si>
  <si>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</si>
  <si>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</si>
  <si>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</si>
  <si>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</si>
  <si>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</si>
  <si>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</si>
  <si>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</si>
  <si>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</si>
  <si>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</si>
  <si>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</si>
  <si>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</si>
  <si>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</si>
  <si>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</si>
  <si>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</si>
  <si>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</si>
  <si>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</si>
  <si>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</si>
  <si>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</si>
  <si>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</si>
  <si>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</si>
  <si>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</si>
  <si>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</si>
  <si>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</si>
  <si>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</si>
  <si>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</si>
  <si>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</si>
  <si>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</si>
  <si>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</si>
  <si>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</si>
  <si>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</si>
  <si>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</si>
  <si>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</si>
  <si>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</si>
  <si>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</si>
  <si>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</si>
  <si>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</si>
  <si>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</si>
  <si>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</si>
  <si>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</si>
  <si>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</si>
  <si>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</si>
  <si>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</si>
  <si>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</si>
  <si>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</si>
  <si>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</si>
  <si>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</si>
  <si>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</si>
  <si>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</si>
  <si>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</si>
  <si>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</si>
  <si>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</si>
  <si>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</si>
  <si>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</si>
  <si>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</si>
  <si>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</si>
  <si>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</si>
  <si>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</si>
  <si>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</si>
  <si>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</si>
  <si>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</si>
  <si>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</si>
  <si>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</si>
  <si>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</si>
  <si>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</si>
  <si>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</si>
  <si>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</si>
  <si>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</si>
  <si>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</si>
  <si>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</si>
  <si>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</si>
  <si>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</si>
  <si>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</si>
  <si>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</si>
  <si>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</si>
  <si>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</si>
  <si>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</si>
  <si>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</si>
  <si>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</si>
  <si>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</si>
  <si>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</si>
  <si>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</si>
  <si>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</si>
  <si>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</si>
  <si>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</si>
  <si>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</si>
  <si>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</si>
  <si>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</si>
  <si>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</si>
  <si>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</si>
  <si>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</si>
  <si>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</si>
  <si>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</si>
  <si>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</si>
  <si>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</si>
  <si>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</si>
  <si>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</si>
  <si>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</si>
  <si>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</si>
  <si>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</si>
  <si>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</si>
  <si>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</si>
  <si>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</si>
  <si>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</si>
  <si>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</si>
  <si>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</si>
  <si>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</si>
  <si>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</si>
  <si>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</si>
  <si>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</si>
  <si>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</si>
  <si>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</si>
  <si>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</si>
  <si>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</si>
  <si>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</si>
  <si>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</si>
  <si>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</si>
  <si>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</si>
  <si>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</si>
  <si>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</si>
  <si>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</si>
  <si>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</si>
  <si>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</si>
  <si>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</si>
  <si>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</si>
  <si>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</si>
  <si>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</si>
  <si>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</si>
  <si>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</si>
  <si>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</si>
  <si>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</si>
  <si>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</si>
  <si>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</si>
  <si>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</si>
  <si>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</si>
  <si>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</si>
  <si>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</si>
  <si>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</si>
  <si>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</si>
  <si>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</si>
  <si>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</si>
  <si>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</si>
  <si>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</si>
  <si>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</si>
  <si>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</si>
  <si>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</si>
  <si>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</si>
  <si>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</si>
  <si>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</si>
  <si>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</si>
  <si>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</si>
  <si>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</si>
  <si>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</si>
  <si>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</si>
  <si>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</si>
  <si>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</si>
  <si>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</si>
  <si>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</si>
  <si>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</si>
  <si>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</si>
  <si>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</si>
  <si>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</si>
  <si>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</si>
  <si>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</si>
  <si>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</si>
  <si>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</si>
  <si>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</si>
  <si>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</si>
  <si>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</si>
  <si>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</si>
  <si>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</si>
  <si>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</si>
  <si>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</si>
  <si>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</si>
  <si>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</si>
  <si>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</si>
  <si>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</si>
  <si>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</si>
  <si>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</si>
  <si>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</si>
  <si>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</si>
  <si>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</si>
  <si>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</si>
  <si>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</si>
  <si>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</si>
  <si>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</si>
  <si>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</si>
  <si>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</si>
  <si>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</si>
  <si>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</si>
  <si>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</si>
  <si>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</si>
  <si>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</si>
  <si>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</si>
  <si>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</si>
  <si>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</si>
  <si>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</si>
  <si>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</si>
  <si>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</si>
  <si>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</si>
  <si>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</si>
  <si>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</si>
  <si>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</si>
  <si>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</si>
  <si>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</si>
  <si>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</si>
  <si>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</si>
  <si>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</si>
  <si>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</si>
  <si>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</si>
  <si>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</si>
  <si>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</si>
  <si>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</si>
  <si>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</si>
  <si>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</si>
  <si>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</si>
  <si>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</si>
  <si>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</si>
  <si>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</si>
  <si>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</si>
  <si>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</si>
  <si>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</si>
  <si>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</si>
  <si>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</si>
  <si>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</si>
  <si>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</si>
  <si>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</si>
  <si>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</si>
  <si>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</si>
  <si>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</si>
  <si>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</si>
  <si>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</si>
  <si>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</si>
  <si>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</si>
  <si>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</si>
  <si>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</si>
  <si>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</si>
  <si>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</si>
  <si>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</si>
  <si>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</si>
  <si>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</si>
  <si>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</si>
  <si>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</si>
  <si>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</si>
  <si>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</si>
  <si>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</si>
  <si>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</si>
  <si>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</si>
  <si>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</si>
  <si>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</si>
  <si>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</si>
  <si>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</si>
  <si>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</si>
  <si>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</si>
  <si>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</si>
  <si>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</si>
  <si>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</si>
  <si>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</si>
  <si>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</si>
  <si>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</si>
  <si>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</si>
  <si>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</si>
  <si>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</si>
  <si>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</si>
  <si>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</si>
  <si>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</si>
  <si>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</si>
  <si>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</si>
  <si>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</si>
  <si>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</si>
  <si>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</si>
  <si>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</si>
  <si>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</si>
  <si>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</si>
  <si>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</si>
  <si>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</si>
  <si>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</si>
  <si>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</si>
  <si>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</si>
  <si>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</si>
  <si>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</si>
  <si>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</si>
  <si>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</si>
  <si>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</si>
  <si>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</si>
  <si>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</si>
  <si>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</si>
  <si>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</si>
  <si>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</si>
  <si>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</si>
  <si>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</si>
  <si>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</si>
  <si>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</si>
  <si>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</si>
  <si>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</si>
  <si>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</si>
  <si>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</si>
  <si>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</si>
  <si>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</si>
  <si>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</si>
  <si>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</si>
  <si>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</si>
  <si>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</si>
  <si>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</si>
  <si>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</si>
  <si>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</si>
  <si>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</si>
  <si>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</si>
  <si>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</si>
  <si>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</si>
  <si>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</si>
  <si>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</si>
  <si>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</si>
  <si>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</si>
  <si>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</si>
  <si>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</si>
  <si>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</si>
  <si>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</si>
  <si>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</si>
  <si>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</si>
  <si>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</si>
  <si>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</si>
  <si>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</si>
  <si>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</si>
  <si>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</si>
  <si>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</si>
  <si>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</si>
  <si>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</si>
  <si>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</si>
  <si>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</si>
  <si>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</si>
  <si>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</si>
  <si>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</si>
  <si>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</si>
  <si>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</si>
  <si>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</si>
  <si>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</si>
  <si>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</si>
  <si>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</si>
  <si>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</si>
  <si>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</si>
  <si>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</si>
  <si>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</si>
  <si>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</si>
  <si>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</si>
  <si>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</si>
  <si>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</si>
  <si>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</si>
  <si>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</si>
  <si>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</si>
  <si>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</si>
  <si>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</si>
  <si>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</si>
  <si>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</si>
  <si>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</si>
  <si>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</si>
  <si>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</si>
  <si>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</si>
  <si>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</si>
  <si>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</si>
  <si>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</si>
  <si>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</si>
  <si>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</si>
  <si>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</si>
  <si>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</si>
  <si>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</si>
  <si>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</si>
  <si>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</si>
  <si>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</si>
  <si>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</si>
  <si>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</si>
  <si>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</si>
  <si>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</si>
  <si>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</si>
  <si>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</si>
  <si>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</si>
  <si>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</si>
  <si>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</si>
  <si>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</si>
  <si>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</si>
  <si>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</si>
  <si>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</si>
  <si>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</si>
  <si>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</si>
  <si>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</si>
  <si>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</si>
  <si>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</si>
  <si>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</si>
  <si>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</si>
  <si>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</si>
  <si>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</si>
  <si>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</si>
  <si>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</si>
  <si>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</si>
  <si>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</si>
  <si>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</si>
  <si>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</si>
  <si>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</si>
  <si>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</si>
  <si>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</si>
  <si>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</si>
  <si>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</si>
  <si>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</si>
  <si>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</si>
  <si>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</si>
  <si>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</si>
  <si>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</si>
  <si>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</si>
  <si>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</si>
  <si>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</si>
  <si>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</si>
  <si>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</si>
  <si>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</si>
  <si>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</si>
  <si>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</si>
  <si>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</si>
  <si>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</si>
  <si>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</si>
  <si>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</si>
  <si>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</si>
  <si>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</si>
  <si>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</si>
  <si>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</si>
  <si>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</si>
  <si>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</si>
  <si>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</si>
  <si>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</si>
  <si>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</si>
  <si>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</si>
  <si>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</si>
  <si>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</si>
  <si>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</si>
  <si>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</si>
  <si>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</si>
  <si>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</si>
  <si>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</si>
  <si>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</si>
  <si>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</si>
  <si>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</si>
  <si>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</si>
  <si>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</si>
  <si>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</si>
  <si>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</si>
  <si>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</si>
  <si>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</si>
  <si>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</si>
  <si>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</si>
  <si>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</si>
  <si>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</si>
  <si>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</si>
  <si>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</si>
  <si>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</si>
  <si>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</si>
  <si>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</si>
  <si>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</si>
  <si>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</si>
  <si>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</si>
  <si>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</si>
  <si>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</si>
  <si>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</si>
  <si>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</si>
  <si>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</si>
  <si>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</si>
  <si>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</si>
  <si>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</si>
  <si>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</si>
  <si>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</si>
  <si>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</si>
  <si>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</si>
  <si>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</si>
  <si>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</si>
  <si>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</si>
  <si>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</si>
  <si>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</si>
  <si>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</si>
  <si>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</si>
  <si>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</si>
  <si>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</si>
  <si>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</si>
  <si>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</si>
  <si>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</si>
  <si>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</si>
  <si>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</si>
  <si>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</si>
  <si>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</si>
  <si>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</si>
  <si>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</si>
  <si>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</si>
  <si>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</si>
  <si>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</si>
  <si>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</si>
  <si>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</si>
  <si>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</si>
  <si>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</si>
  <si>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</si>
  <si>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</si>
  <si>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</si>
  <si>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</si>
  <si>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</si>
  <si>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</si>
  <si>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</si>
  <si>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</si>
  <si>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</si>
  <si>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</si>
  <si>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</si>
  <si>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</si>
  <si>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</si>
  <si>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</si>
  <si>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</si>
  <si>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</si>
  <si>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</si>
  <si>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</si>
  <si>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</si>
  <si>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</si>
  <si>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</si>
  <si>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</si>
  <si>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</si>
  <si>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</si>
  <si>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</si>
  <si>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</si>
  <si>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</si>
  <si>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</si>
  <si>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</si>
  <si>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</si>
  <si>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</si>
  <si>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</si>
  <si>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</si>
  <si>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</si>
  <si>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</si>
  <si>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</si>
  <si>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</si>
  <si>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</si>
  <si>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</si>
  <si>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</si>
  <si>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</si>
  <si>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</si>
  <si>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</si>
  <si>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</si>
  <si>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</si>
  <si>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</si>
  <si>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</si>
  <si>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</si>
  <si>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</si>
  <si>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</si>
  <si>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</si>
  <si>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</si>
  <si>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</si>
  <si>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</si>
  <si>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</si>
  <si>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</si>
  <si>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</si>
  <si>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</si>
  <si>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</si>
  <si>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</si>
  <si>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</si>
  <si>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</si>
  <si>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</si>
  <si>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</si>
  <si>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</si>
  <si>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</si>
  <si>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</si>
  <si>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</si>
  <si>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</si>
  <si>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</si>
  <si>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</si>
  <si>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</si>
  <si>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</si>
  <si>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</si>
  <si>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</si>
  <si>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</si>
  <si>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</si>
  <si>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</si>
  <si>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</si>
  <si>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</si>
  <si>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</si>
  <si>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</si>
  <si>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</si>
  <si>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</si>
  <si>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</si>
  <si>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</si>
  <si>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</si>
  <si>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</si>
  <si>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</si>
  <si>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</si>
  <si>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</si>
  <si>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</si>
  <si>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</si>
  <si>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</si>
  <si>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</si>
  <si>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</si>
  <si>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</si>
  <si>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</si>
  <si>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</si>
  <si>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</si>
  <si>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</si>
  <si>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</si>
  <si>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</si>
  <si>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</si>
  <si>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</si>
  <si>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</si>
  <si>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</si>
  <si>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</si>
  <si>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</si>
  <si>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</si>
  <si>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</si>
  <si>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</si>
  <si>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</si>
  <si>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</si>
  <si>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</si>
  <si>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</si>
  <si>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</si>
  <si>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</si>
  <si>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</si>
  <si>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</si>
  <si>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</si>
  <si>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</si>
  <si>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</si>
  <si>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</si>
  <si>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</si>
  <si>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</si>
  <si>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</si>
  <si>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</si>
  <si>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</si>
  <si>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</si>
  <si>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</si>
  <si>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</si>
  <si>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</si>
  <si>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</si>
  <si>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</si>
  <si>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</si>
  <si>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</si>
  <si>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</si>
  <si>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</si>
  <si>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</si>
  <si>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</si>
  <si>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</si>
  <si>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</si>
  <si>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</si>
  <si>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</si>
  <si>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</si>
  <si>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</si>
  <si>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</si>
  <si>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</si>
  <si>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</si>
  <si>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</si>
  <si>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</si>
  <si>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</si>
  <si>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</si>
  <si>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</si>
  <si>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</si>
  <si>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</si>
  <si>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</si>
  <si>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</si>
  <si>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</si>
  <si>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</si>
  <si>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</si>
  <si>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</si>
  <si>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</si>
  <si>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</si>
  <si>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</si>
  <si>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</si>
  <si>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</si>
  <si>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</si>
  <si>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</si>
  <si>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</si>
  <si>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</si>
  <si>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</si>
  <si>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</si>
  <si>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</si>
  <si>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</si>
  <si>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</si>
  <si>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</si>
  <si>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</si>
  <si>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</si>
  <si>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</si>
  <si>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</si>
  <si>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</si>
  <si>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</si>
  <si>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</si>
  <si>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</si>
  <si>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</si>
  <si>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</si>
  <si>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</si>
  <si>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</si>
  <si>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</si>
  <si>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</si>
  <si>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</si>
  <si>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</si>
  <si>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</si>
  <si>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</si>
  <si>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</si>
  <si>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</si>
  <si>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</si>
  <si>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</si>
  <si>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</si>
  <si>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</si>
  <si>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</si>
  <si>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</si>
  <si>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</si>
  <si>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</si>
  <si>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</si>
  <si>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</si>
  <si>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</si>
  <si>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</si>
  <si>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</si>
  <si>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</si>
  <si>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</si>
  <si>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</si>
  <si>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</si>
  <si>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</si>
  <si>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</si>
  <si>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</si>
  <si>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</si>
  <si>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</si>
  <si>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</si>
  <si>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</si>
  <si>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</si>
  <si>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</si>
  <si>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</si>
  <si>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</si>
  <si>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</si>
  <si>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</si>
  <si>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</si>
  <si>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</si>
  <si>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</si>
  <si>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</si>
  <si>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</si>
  <si>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</si>
  <si>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</si>
  <si>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</si>
  <si>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</si>
  <si>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</si>
  <si>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</si>
  <si>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</si>
  <si>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</si>
  <si>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</si>
  <si>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</si>
  <si>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</si>
  <si>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</si>
  <si>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</si>
  <si>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</si>
  <si>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</si>
  <si>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</si>
  <si>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</si>
  <si>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</si>
  <si>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</si>
  <si>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</si>
  <si>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</si>
  <si>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</si>
  <si>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</si>
  <si>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</si>
  <si>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</si>
  <si>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</si>
  <si>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</si>
  <si>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</si>
  <si>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</si>
  <si>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</si>
  <si>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</si>
  <si>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</si>
  <si>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</si>
  <si>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</si>
  <si>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</si>
  <si>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</si>
  <si>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</si>
  <si>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</si>
  <si>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</si>
  <si>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</si>
  <si>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</si>
  <si>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</si>
  <si>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</si>
  <si>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</si>
  <si>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</si>
  <si>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</si>
  <si>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</si>
  <si>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</si>
  <si>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</si>
  <si>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</si>
  <si>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</si>
  <si>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</si>
  <si>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</si>
  <si>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</si>
  <si>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</si>
  <si>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</si>
  <si>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</si>
  <si>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</si>
  <si>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</si>
  <si>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</si>
  <si>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</si>
  <si>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</si>
  <si>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</si>
  <si>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</si>
  <si>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</si>
  <si>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</si>
  <si>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</si>
  <si>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</si>
  <si>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</si>
  <si>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</si>
  <si>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</si>
  <si>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</si>
  <si>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</si>
  <si>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</si>
  <si>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</si>
  <si>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</si>
  <si>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</si>
  <si>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</si>
  <si>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</si>
  <si>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</si>
  <si>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</si>
  <si>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</si>
  <si>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</si>
  <si>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</si>
  <si>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</si>
  <si>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</si>
  <si>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</si>
  <si>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</si>
  <si>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</si>
  <si>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</si>
  <si>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</si>
  <si>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</si>
  <si>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</si>
  <si>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</si>
  <si>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</si>
  <si>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</si>
  <si>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</si>
  <si>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</si>
  <si>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</si>
  <si>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</si>
  <si>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</si>
  <si>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</si>
  <si>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</si>
  <si>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</si>
  <si>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</si>
  <si>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</si>
  <si>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</si>
  <si>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</si>
  <si>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</si>
  <si>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</si>
  <si>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</si>
  <si>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</si>
  <si>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</si>
  <si>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</si>
  <si>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</si>
  <si>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</si>
  <si>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</si>
  <si>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</si>
  <si>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</si>
  <si>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</si>
  <si>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</si>
  <si>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</si>
  <si>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</si>
  <si>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</si>
  <si>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</si>
  <si>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</si>
  <si>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</si>
  <si>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</si>
  <si>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</si>
  <si>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</si>
  <si>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</si>
  <si>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</si>
  <si>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</si>
  <si>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</si>
  <si>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</si>
  <si>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</si>
  <si>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</si>
  <si>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</si>
  <si>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</si>
  <si>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</si>
  <si>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</si>
  <si>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</si>
  <si>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</si>
  <si>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</si>
  <si>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</si>
  <si>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</si>
  <si>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</si>
  <si>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</si>
  <si>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</si>
  <si>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</si>
  <si>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</si>
  <si>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</si>
  <si>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</si>
  <si>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</si>
  <si>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</si>
  <si>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</si>
  <si>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</si>
  <si>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</si>
  <si>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</si>
  <si>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</si>
  <si>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</si>
  <si>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</si>
  <si>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</si>
  <si>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</si>
  <si>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</si>
  <si>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</si>
  <si>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</si>
  <si>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</si>
  <si>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</si>
  <si>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</si>
  <si>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</si>
  <si>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</si>
  <si>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</si>
  <si>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</si>
  <si>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</si>
  <si>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</si>
  <si>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</si>
  <si>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</si>
  <si>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</si>
  <si>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</si>
  <si>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</si>
  <si>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</si>
  <si>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</si>
  <si>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</si>
  <si>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</si>
  <si>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</si>
  <si>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</si>
  <si>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</si>
  <si>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</si>
  <si>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</si>
  <si>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</si>
  <si>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</si>
  <si>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</si>
  <si>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</si>
  <si>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</si>
  <si>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</si>
  <si>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</si>
  <si>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</si>
  <si>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</si>
  <si>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</si>
  <si>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</si>
  <si>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</si>
  <si>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</si>
  <si>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</si>
  <si>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</si>
  <si>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</si>
  <si>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</si>
  <si>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</si>
  <si>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</si>
  <si>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</si>
  <si>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</si>
  <si>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</si>
  <si>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</si>
  <si>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</si>
  <si>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</si>
  <si>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</si>
  <si>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</si>
  <si>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</si>
  <si>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</si>
  <si>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</si>
  <si>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</si>
  <si>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</si>
  <si>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</si>
  <si>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</si>
  <si>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</si>
  <si>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</si>
  <si>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</si>
  <si>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</si>
  <si>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</si>
  <si>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</si>
  <si>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</si>
  <si>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</si>
  <si>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</si>
  <si>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</si>
  <si>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</si>
  <si>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</si>
  <si>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</si>
  <si>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</si>
  <si>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</si>
  <si>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</si>
  <si>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</si>
  <si>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</si>
  <si>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</si>
  <si>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</si>
  <si>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</si>
  <si>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</si>
  <si>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</si>
  <si>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</si>
  <si>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</si>
  <si>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</si>
  <si>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</si>
  <si>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</si>
  <si>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</si>
  <si>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</si>
  <si>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</si>
  <si>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</si>
  <si>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</si>
  <si>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</si>
  <si>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</si>
  <si>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</si>
  <si>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</si>
  <si>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</si>
  <si>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</si>
  <si>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</si>
  <si>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</si>
  <si>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</si>
  <si>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</si>
  <si>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</si>
  <si>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</si>
  <si>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</si>
  <si>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</si>
  <si>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</si>
  <si>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</si>
  <si>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</si>
  <si>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</si>
  <si>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</si>
  <si>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</si>
  <si>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</si>
  <si>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</si>
  <si>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</si>
  <si>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</si>
  <si>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</si>
  <si>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</si>
  <si>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</si>
  <si>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</si>
  <si>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</si>
  <si>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</si>
  <si>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</si>
  <si>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</si>
  <si>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</si>
  <si>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</si>
  <si>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</si>
  <si>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</si>
  <si>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</si>
  <si>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</si>
  <si>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</si>
  <si>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</si>
  <si>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</si>
  <si>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</si>
  <si>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</si>
  <si>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</si>
  <si>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</si>
  <si>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</si>
  <si>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</si>
  <si>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</si>
  <si>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</si>
  <si>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</si>
  <si>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</si>
  <si>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</si>
  <si>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</si>
  <si>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</si>
  <si>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</si>
  <si>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</si>
  <si>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</si>
  <si>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</si>
  <si>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</si>
  <si>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</si>
  <si>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</si>
  <si>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</si>
  <si>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</si>
  <si>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</si>
  <si>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</si>
  <si>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</si>
  <si>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</si>
  <si>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</si>
  <si>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</si>
  <si>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</si>
  <si>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</si>
  <si>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</si>
  <si>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</si>
  <si>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</si>
  <si>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</si>
  <si>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</si>
  <si>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</si>
  <si>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</si>
  <si>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</si>
  <si>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</si>
  <si>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</si>
  <si>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</si>
  <si>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</si>
  <si>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</si>
  <si>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</si>
  <si>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</si>
  <si>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</si>
  <si>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</si>
  <si>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</si>
  <si>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</si>
  <si>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</si>
  <si>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</si>
  <si>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</si>
  <si>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</si>
  <si>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</si>
  <si>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</si>
  <si>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</si>
  <si>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</si>
  <si>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</si>
  <si>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</si>
  <si>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</si>
  <si>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</si>
  <si>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</si>
  <si>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</si>
  <si>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</si>
  <si>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</si>
  <si>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</si>
  <si>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</si>
  <si>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</si>
  <si>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</si>
  <si>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</si>
  <si>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</si>
  <si>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</si>
  <si>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</si>
  <si>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</si>
  <si>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</si>
  <si>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</si>
  <si>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</si>
  <si>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</si>
  <si>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</si>
  <si>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</si>
  <si>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</si>
  <si>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</si>
  <si>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</si>
  <si>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</si>
  <si>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</si>
  <si>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</si>
  <si>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</si>
  <si>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</si>
  <si>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</si>
  <si>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</si>
  <si>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</si>
  <si>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</si>
  <si>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</si>
  <si>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</si>
  <si>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</si>
  <si>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</si>
  <si>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</si>
  <si>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</si>
  <si>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</si>
  <si>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</si>
  <si>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</si>
  <si>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</si>
  <si>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</si>
  <si>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</si>
  <si>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</si>
  <si>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</si>
  <si>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</si>
  <si>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</si>
  <si>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</si>
  <si>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</si>
  <si>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</si>
  <si>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</si>
  <si>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</si>
  <si>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</si>
  <si>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</si>
  <si>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</si>
  <si>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</si>
  <si>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</si>
  <si>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</si>
  <si>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</si>
  <si>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</si>
  <si>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</si>
  <si>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</si>
  <si>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</si>
  <si>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</si>
  <si>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</si>
  <si>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</si>
  <si>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</si>
  <si>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</si>
  <si>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</si>
  <si>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</si>
  <si>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</si>
  <si>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</si>
  <si>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</si>
  <si>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</si>
  <si>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</si>
  <si>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</si>
  <si>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</si>
  <si>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</si>
  <si>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</si>
  <si>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</si>
  <si>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</si>
  <si>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</si>
  <si>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</si>
  <si>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</si>
  <si>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</si>
  <si>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</si>
  <si>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</si>
  <si>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</si>
  <si>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</si>
  <si>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</si>
  <si>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</si>
  <si>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</si>
  <si>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</si>
  <si>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</si>
  <si>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</si>
  <si>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</si>
  <si>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</si>
  <si>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</si>
  <si>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</si>
  <si>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</si>
  <si>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</si>
  <si>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</si>
  <si>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</si>
  <si>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</si>
  <si>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</si>
  <si>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</si>
  <si>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</si>
  <si>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</si>
  <si>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</si>
  <si>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</si>
  <si>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</si>
  <si>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</si>
  <si>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</si>
  <si>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</si>
  <si>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</si>
  <si>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</si>
  <si>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</si>
  <si>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</si>
  <si>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</si>
  <si>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</si>
  <si>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</si>
  <si>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</si>
  <si>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</si>
  <si>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</si>
  <si>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</si>
  <si>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</si>
  <si>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</si>
  <si>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</si>
  <si>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</si>
  <si>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</si>
  <si>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</si>
  <si>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</si>
  <si>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</si>
  <si>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</si>
  <si>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</si>
  <si>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</si>
  <si>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</si>
  <si>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</si>
  <si>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</si>
  <si>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</si>
  <si>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</si>
  <si>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</si>
  <si>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</si>
  <si>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</si>
  <si>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</si>
  <si>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</si>
  <si>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</si>
  <si>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</si>
  <si>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</si>
  <si>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</si>
  <si>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</si>
  <si>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</si>
  <si>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</si>
  <si>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</si>
  <si>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</si>
  <si>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</si>
  <si>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</si>
  <si>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</si>
  <si>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</si>
  <si>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</si>
  <si>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</si>
  <si>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</si>
  <si>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</si>
  <si>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</si>
  <si>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</si>
  <si>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</si>
  <si>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</si>
  <si>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</si>
  <si>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</si>
  <si>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</si>
  <si>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</si>
  <si>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</si>
  <si>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</si>
  <si>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</si>
  <si>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</si>
  <si>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</si>
  <si>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</si>
  <si>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</si>
  <si>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</si>
  <si>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</si>
  <si>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</si>
  <si>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</si>
  <si>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</si>
  <si>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</si>
  <si>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</si>
  <si>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</si>
  <si>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</si>
  <si>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</si>
  <si>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</si>
  <si>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</si>
  <si>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</si>
  <si>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</si>
  <si>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</si>
  <si>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</si>
  <si>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</si>
  <si>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</si>
  <si>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</si>
  <si>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</si>
  <si>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</si>
  <si>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</si>
  <si>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</si>
  <si>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</si>
  <si>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</si>
  <si>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</si>
  <si>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</si>
  <si>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</si>
  <si>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</si>
  <si>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</si>
  <si>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</si>
  <si>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</si>
  <si>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</si>
  <si>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</si>
  <si>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</si>
  <si>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</si>
  <si>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</si>
  <si>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</si>
  <si>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</si>
  <si>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</si>
  <si>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</si>
  <si>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</si>
  <si>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</si>
  <si>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</si>
  <si>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</si>
  <si>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</si>
  <si>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</si>
  <si>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</si>
  <si>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</si>
  <si>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</si>
  <si>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</si>
  <si>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</si>
  <si>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</si>
  <si>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</si>
  <si>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</si>
  <si>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</si>
  <si>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</si>
  <si>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</si>
  <si>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</si>
  <si>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</si>
  <si>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</si>
  <si>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</si>
  <si>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</si>
  <si>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</si>
  <si>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</si>
  <si>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</si>
  <si>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</si>
  <si>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</si>
  <si>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</si>
  <si>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</si>
  <si>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</si>
  <si>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</si>
  <si>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</si>
  <si>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</si>
  <si>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</si>
  <si>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</si>
  <si>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</si>
  <si>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</si>
  <si>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</si>
  <si>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</si>
  <si>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</si>
  <si>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</si>
  <si>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</si>
  <si>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</si>
  <si>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</si>
  <si>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</si>
  <si>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</si>
  <si>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</si>
  <si>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</si>
  <si>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</si>
  <si>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</si>
  <si>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</si>
  <si>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</si>
  <si>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</si>
  <si>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</si>
  <si>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</si>
  <si>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</si>
  <si>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</si>
  <si>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</si>
  <si>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</si>
  <si>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</si>
  <si>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</si>
  <si>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</si>
  <si>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</si>
  <si>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</si>
  <si>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</si>
  <si>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</si>
  <si>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</si>
  <si>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</si>
  <si>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</si>
  <si>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</si>
  <si>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</si>
  <si>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</si>
  <si>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</si>
  <si>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</si>
  <si>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</si>
  <si>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</si>
  <si>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</si>
  <si>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</si>
  <si>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</si>
  <si>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</si>
  <si>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</si>
  <si>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</si>
  <si>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</si>
  <si>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</si>
  <si>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</si>
  <si>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</si>
  <si>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</si>
  <si>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</si>
  <si>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</si>
  <si>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</si>
  <si>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</si>
  <si>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</si>
  <si>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</si>
  <si>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</si>
  <si>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</si>
  <si>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</si>
  <si>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</si>
  <si>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</si>
  <si>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</si>
  <si>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</si>
  <si>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</si>
  <si>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</si>
  <si>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</si>
  <si>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</si>
  <si>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</si>
  <si>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</si>
  <si>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</si>
  <si>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</si>
  <si>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</si>
  <si>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</si>
  <si>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</si>
  <si>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</si>
  <si>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</si>
  <si>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</si>
  <si>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</si>
  <si>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</si>
  <si>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</si>
  <si>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</si>
  <si>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</si>
  <si>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</si>
  <si>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</si>
  <si>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</si>
  <si>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</si>
  <si>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</si>
  <si>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</si>
  <si>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</si>
  <si>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</si>
  <si>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</si>
  <si>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</si>
  <si>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</si>
  <si>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</si>
  <si>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</si>
  <si>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</si>
  <si>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</si>
  <si>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</si>
  <si>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</si>
  <si>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</si>
  <si>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</si>
  <si>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</si>
  <si>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</si>
  <si>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</si>
  <si>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</si>
  <si>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</si>
  <si>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</si>
  <si>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</si>
  <si>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</si>
  <si>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</si>
  <si>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</si>
  <si>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</si>
  <si>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</si>
  <si>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</si>
  <si>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</si>
  <si>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</si>
  <si>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</si>
  <si>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</si>
  <si>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</si>
  <si>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</si>
  <si>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</si>
  <si>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</si>
  <si>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</si>
  <si>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</si>
  <si>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</si>
  <si>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</si>
  <si>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</si>
  <si>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</si>
  <si>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</si>
  <si>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</si>
  <si>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</si>
  <si>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</si>
  <si>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</si>
  <si>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</si>
  <si>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</si>
  <si>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</si>
  <si>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</si>
  <si>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</si>
  <si>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</si>
  <si>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</si>
  <si>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</si>
  <si>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</si>
  <si>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</si>
  <si>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</si>
  <si>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</si>
  <si>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</si>
  <si>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</si>
  <si>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</si>
  <si>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</si>
  <si>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</si>
  <si>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</si>
  <si>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</si>
  <si>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</si>
  <si>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</si>
  <si>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</si>
  <si>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</si>
  <si>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</si>
  <si>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</si>
  <si>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</si>
  <si>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</si>
  <si>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</si>
  <si>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</si>
  <si>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</si>
  <si>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</si>
  <si>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</si>
  <si>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</si>
  <si>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</si>
  <si>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</si>
  <si>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</si>
  <si>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</si>
  <si>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</si>
  <si>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</si>
  <si>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</si>
  <si>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</si>
  <si>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</si>
  <si>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</si>
  <si>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</si>
  <si>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</si>
  <si>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</si>
  <si>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</si>
  <si>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</si>
  <si>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</si>
  <si>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</si>
  <si>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</si>
  <si>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</si>
  <si>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</si>
  <si>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</si>
  <si>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</si>
  <si>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</si>
  <si>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</si>
  <si>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</si>
  <si>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</si>
  <si>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</si>
  <si>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</si>
  <si>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</si>
  <si>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</si>
  <si>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</si>
  <si>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</si>
  <si>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</si>
  <si>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</si>
  <si>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</si>
  <si>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</si>
  <si>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</si>
  <si>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</si>
  <si>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</si>
  <si>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</si>
  <si>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</si>
  <si>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</si>
  <si>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</si>
  <si>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</si>
  <si>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</si>
  <si>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</si>
  <si>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</si>
  <si>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</si>
  <si>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</si>
  <si>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</si>
  <si>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</si>
  <si>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</si>
  <si>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</si>
  <si>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</si>
  <si>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</si>
  <si>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</si>
  <si>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</si>
  <si>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</si>
  <si>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</si>
  <si>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</si>
  <si>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</si>
  <si>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</si>
  <si>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</si>
  <si>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</si>
  <si>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</si>
  <si>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</si>
  <si>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</si>
  <si>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</si>
  <si>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</si>
  <si>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</si>
  <si>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</si>
  <si>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</si>
  <si>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</si>
  <si>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</si>
  <si>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</si>
  <si>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</si>
  <si>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</si>
  <si>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</si>
  <si>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</si>
  <si>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</si>
  <si>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</si>
  <si>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</si>
  <si>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</si>
  <si>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</si>
  <si>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</si>
  <si>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</si>
  <si>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</si>
  <si>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</si>
  <si>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</si>
  <si>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</si>
  <si>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</si>
  <si>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</si>
  <si>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</si>
  <si>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</si>
  <si>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</si>
  <si>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</si>
  <si>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</si>
  <si>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</si>
  <si>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</si>
  <si>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</si>
  <si>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</si>
  <si>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</si>
  <si>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</si>
  <si>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</si>
  <si>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</si>
  <si>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</si>
  <si>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</si>
  <si>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</si>
  <si>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</si>
  <si>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</si>
  <si>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</si>
  <si>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</si>
  <si>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</si>
  <si>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</si>
  <si>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</si>
  <si>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</si>
  <si>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</si>
  <si>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</si>
  <si>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</si>
  <si>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</si>
  <si>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</si>
  <si>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</si>
  <si>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</si>
  <si>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</si>
  <si>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</si>
  <si>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</si>
  <si>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</si>
  <si>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</si>
  <si>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</si>
  <si>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</si>
  <si>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</si>
  <si>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</si>
  <si>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</si>
  <si>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</si>
  <si>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</si>
  <si>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</si>
  <si>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</si>
  <si>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</si>
  <si>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</si>
  <si>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</si>
  <si>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</si>
  <si>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</si>
  <si>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</si>
  <si>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</si>
  <si>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</si>
  <si>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</si>
  <si>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</si>
  <si>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</si>
  <si>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</si>
  <si>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</si>
  <si>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</si>
  <si>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</si>
  <si>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</si>
  <si>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</si>
  <si>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</si>
  <si>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</si>
  <si>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</si>
  <si>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</si>
  <si>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</si>
  <si>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</si>
  <si>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</si>
  <si>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</si>
  <si>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</si>
  <si>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</si>
  <si>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</si>
  <si>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</si>
  <si>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</si>
  <si>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</si>
  <si>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</si>
  <si>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</si>
  <si>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</si>
  <si>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</si>
  <si>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</si>
  <si>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</si>
  <si>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</si>
  <si>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</si>
  <si>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</si>
  <si>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</si>
  <si>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</si>
  <si>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</si>
  <si>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</si>
  <si>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</si>
  <si>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</si>
  <si>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</si>
  <si>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</si>
  <si>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</si>
  <si>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</si>
  <si>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</si>
  <si>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</si>
  <si>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</si>
  <si>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</si>
  <si>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</si>
  <si>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</si>
  <si>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</si>
  <si>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</si>
  <si>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</si>
  <si>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</si>
  <si>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</si>
  <si>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</si>
  <si>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</si>
  <si>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</si>
  <si>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</si>
  <si>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</si>
  <si>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</si>
  <si>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</si>
  <si>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</si>
  <si>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</si>
  <si>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</si>
  <si>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</si>
  <si>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</si>
  <si>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</si>
  <si>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</si>
  <si>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</si>
  <si>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</si>
  <si>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</si>
  <si>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</si>
  <si>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</si>
  <si>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</si>
  <si>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</si>
  <si>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</si>
  <si>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</si>
  <si>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</si>
  <si>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</si>
  <si>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</si>
  <si>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</si>
  <si>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</si>
  <si>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</si>
  <si>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</si>
  <si>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</si>
  <si>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</si>
  <si>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</si>
  <si>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</si>
  <si>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</si>
  <si>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</si>
  <si>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</si>
  <si>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</si>
  <si>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</si>
  <si>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</si>
  <si>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</si>
  <si>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</si>
  <si>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</si>
  <si>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</si>
  <si>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</si>
  <si>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</si>
  <si>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</si>
  <si>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</si>
  <si>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</si>
  <si>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</si>
  <si>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</si>
  <si>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</si>
  <si>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</si>
  <si>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</si>
  <si>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</si>
  <si>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</si>
  <si>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</si>
  <si>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</si>
  <si>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</si>
  <si>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</si>
  <si>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</si>
  <si>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</si>
  <si>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</si>
  <si>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</si>
  <si>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</si>
  <si>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</si>
  <si>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</si>
  <si>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</si>
  <si>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</si>
  <si>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</si>
  <si>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</si>
  <si>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</si>
  <si>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</si>
  <si>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</si>
  <si>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</si>
  <si>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</si>
  <si>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</si>
  <si>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</si>
  <si>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</si>
  <si>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</si>
  <si>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</si>
  <si>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</si>
  <si>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</si>
  <si>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</si>
  <si>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</si>
  <si>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</si>
  <si>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</si>
  <si>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</si>
  <si>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</si>
  <si>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</si>
  <si>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</si>
  <si>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</si>
  <si>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</si>
  <si>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</si>
  <si>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</si>
  <si>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</si>
  <si>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</si>
  <si>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</si>
  <si>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</si>
  <si>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</si>
  <si>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</si>
  <si>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</si>
  <si>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</si>
  <si>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</si>
  <si>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</si>
  <si>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</si>
  <si>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</si>
  <si>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</si>
  <si>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</si>
  <si>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</si>
  <si>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</si>
  <si>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</si>
  <si>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</si>
  <si>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</si>
  <si>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</si>
  <si>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</si>
  <si>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</si>
  <si>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</si>
  <si>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</si>
  <si>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</si>
  <si>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</si>
  <si>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</si>
  <si>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</si>
  <si>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</si>
  <si>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</si>
  <si>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</si>
  <si>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</si>
  <si>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</si>
  <si>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</si>
  <si>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</si>
  <si>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</si>
  <si>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</si>
  <si>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</si>
  <si>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</si>
  <si>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</si>
  <si>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</si>
  <si>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</si>
  <si>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</si>
  <si>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</si>
  <si>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</si>
  <si>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</si>
  <si>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</si>
  <si>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</si>
  <si>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</si>
  <si>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</si>
  <si>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</si>
  <si>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</si>
  <si>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</si>
  <si>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</si>
  <si>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</si>
  <si>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</si>
  <si>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</si>
  <si>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</si>
  <si>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</si>
  <si>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</si>
  <si>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</si>
  <si>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</si>
  <si>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</si>
  <si>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</si>
  <si>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</si>
  <si>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</si>
  <si>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</si>
  <si>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</si>
  <si>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</si>
  <si>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</si>
  <si>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</si>
  <si>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</si>
  <si>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</si>
  <si>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</si>
  <si>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</si>
  <si>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</si>
  <si>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</si>
  <si>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</si>
  <si>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</si>
  <si>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</si>
  <si>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</si>
  <si>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</si>
  <si>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</si>
  <si>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</si>
  <si>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</si>
  <si>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</si>
  <si>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</si>
  <si>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</si>
  <si>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</si>
  <si>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</si>
  <si>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</si>
  <si>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</si>
  <si>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</si>
  <si>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</si>
  <si>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</si>
  <si>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</si>
  <si>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</si>
  <si>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</si>
  <si>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</si>
  <si>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</si>
  <si>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</si>
  <si>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</si>
  <si>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</si>
  <si>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</si>
  <si>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</si>
  <si>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</si>
  <si>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</si>
  <si>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</si>
  <si>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</si>
  <si>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</si>
  <si>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</si>
  <si>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</si>
  <si>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</si>
  <si>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</si>
  <si>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</si>
  <si>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</si>
  <si>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</si>
  <si>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</si>
  <si>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</si>
  <si>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</si>
  <si>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</si>
  <si>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</si>
  <si>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</si>
  <si>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</si>
  <si>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</si>
  <si>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</si>
  <si>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</si>
  <si>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</si>
  <si>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</si>
  <si>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</si>
  <si>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</si>
  <si>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</si>
  <si>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</si>
  <si>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</si>
  <si>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</si>
  <si>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</si>
  <si>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</si>
  <si>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</si>
  <si>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</si>
  <si>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</si>
  <si>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</si>
  <si>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</si>
  <si>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</si>
  <si>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</si>
  <si>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</si>
  <si>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</si>
  <si>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</si>
  <si>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</si>
  <si>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</si>
  <si>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</si>
  <si>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</si>
  <si>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</si>
  <si>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</si>
  <si>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</si>
  <si>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</si>
  <si>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</si>
  <si>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</si>
  <si>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</si>
  <si>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</si>
  <si>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</si>
  <si>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</si>
  <si>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</si>
  <si>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</si>
  <si>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</si>
  <si>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</si>
  <si>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</si>
  <si>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</si>
  <si>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</si>
  <si>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</si>
  <si>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</si>
  <si>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</si>
  <si>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</si>
  <si>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</si>
  <si>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</si>
  <si>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</si>
  <si>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</si>
  <si>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</si>
  <si>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</si>
  <si>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</si>
  <si>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</si>
  <si>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</si>
  <si>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</si>
  <si>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</si>
  <si>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</si>
  <si>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</si>
  <si>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</si>
  <si>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</si>
  <si>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</si>
  <si>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</si>
  <si>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</si>
  <si>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</si>
  <si>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</si>
  <si>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</si>
  <si>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</si>
  <si>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</si>
  <si>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</si>
  <si>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</si>
  <si>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</si>
  <si>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</si>
  <si>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</si>
  <si>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</si>
  <si>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</si>
  <si>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</si>
  <si>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</si>
  <si>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</si>
  <si>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</si>
  <si>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</si>
  <si>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</si>
  <si>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</si>
  <si>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</si>
  <si>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</si>
  <si>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</si>
  <si>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</si>
  <si>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</si>
  <si>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</si>
  <si>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</si>
  <si>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</si>
  <si>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</si>
  <si>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</si>
  <si>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</si>
  <si>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</si>
  <si>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</si>
  <si>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</si>
  <si>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</si>
  <si>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</si>
  <si>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</si>
  <si>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</si>
  <si>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</si>
  <si>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</si>
  <si>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</si>
  <si>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</si>
  <si>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</si>
  <si>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</si>
  <si>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</si>
  <si>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</si>
  <si>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</si>
  <si>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</si>
  <si>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</si>
  <si>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</si>
  <si>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</si>
  <si>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</si>
  <si>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</si>
  <si>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</si>
  <si>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</si>
  <si>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</si>
  <si>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</si>
  <si>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</si>
  <si>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</si>
  <si>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</si>
  <si>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</si>
  <si>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</si>
  <si>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</si>
  <si>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</si>
  <si>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</si>
  <si>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</si>
  <si>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</si>
  <si>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</si>
  <si>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</si>
  <si>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</si>
  <si>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</si>
  <si>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</si>
  <si>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</si>
  <si>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</si>
  <si>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</si>
  <si>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</si>
  <si>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</si>
  <si>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</si>
  <si>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</si>
  <si>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</si>
  <si>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</si>
  <si>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</si>
  <si>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</si>
  <si>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</si>
  <si>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</si>
  <si>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</si>
  <si>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</si>
  <si>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</si>
  <si>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</si>
  <si>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</si>
  <si>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</si>
  <si>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</si>
  <si>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</si>
  <si>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</si>
  <si>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</si>
  <si>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</si>
  <si>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</si>
  <si>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</si>
  <si>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</si>
  <si>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</si>
  <si>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</si>
  <si>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</si>
  <si>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</si>
  <si>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</si>
  <si>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</si>
  <si>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</si>
  <si>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</si>
  <si>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</si>
  <si>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</si>
  <si>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</si>
  <si>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</si>
  <si>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</si>
  <si>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</si>
  <si>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</si>
  <si>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</si>
  <si>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</si>
  <si>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</si>
  <si>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</si>
  <si>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</si>
  <si>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</si>
  <si>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</si>
  <si>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</si>
  <si>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</si>
  <si>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</si>
  <si>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</si>
  <si>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</si>
  <si>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</si>
  <si>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</si>
  <si>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</si>
  <si>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</si>
  <si>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</si>
  <si>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</si>
  <si>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</si>
  <si>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</si>
  <si>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</si>
  <si>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</si>
  <si>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</si>
  <si>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</si>
  <si>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</si>
  <si>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</si>
  <si>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</si>
  <si>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</si>
  <si>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</si>
  <si>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</si>
  <si>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</si>
  <si>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</si>
  <si>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</si>
  <si>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</si>
  <si>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</si>
  <si>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</si>
  <si>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</si>
  <si>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</si>
  <si>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</si>
  <si>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</si>
  <si>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</si>
  <si>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</si>
  <si>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</si>
  <si>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</si>
  <si>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</si>
  <si>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</si>
  <si>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</si>
  <si>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</si>
  <si>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</si>
  <si>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</si>
  <si>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</si>
  <si>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</si>
  <si>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</si>
  <si>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</si>
  <si>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</si>
  <si>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</si>
  <si>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</si>
  <si>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</si>
  <si>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</si>
  <si>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</si>
  <si>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</si>
  <si>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</si>
  <si>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</si>
  <si>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</si>
  <si>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</si>
  <si>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</si>
  <si>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</si>
  <si>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</si>
  <si>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</si>
  <si>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</si>
  <si>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</si>
  <si>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</si>
  <si>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</si>
  <si>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</si>
  <si>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</si>
  <si>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</si>
  <si>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</si>
  <si>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</si>
  <si>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</si>
  <si>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</si>
  <si>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</si>
  <si>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</si>
  <si>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</si>
  <si>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</si>
  <si>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</si>
  <si>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</si>
  <si>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</si>
  <si>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</si>
  <si>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</si>
  <si>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</si>
  <si>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</si>
  <si>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</si>
  <si>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</si>
  <si>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</si>
  <si>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</si>
  <si>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</si>
  <si>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</si>
  <si>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</si>
  <si>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</si>
  <si>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</si>
  <si>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</si>
  <si>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</si>
  <si>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</si>
  <si>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</si>
  <si>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</si>
  <si>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</si>
  <si>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</si>
  <si>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</si>
  <si>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</si>
  <si>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</si>
  <si>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</si>
  <si>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</si>
  <si>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</si>
  <si>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</si>
  <si>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</si>
  <si>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</si>
  <si>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</si>
  <si>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</si>
  <si>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</si>
  <si>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</si>
  <si>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</si>
  <si>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</si>
  <si>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</si>
  <si>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</si>
  <si>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</si>
  <si>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</si>
  <si>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</si>
  <si>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</si>
  <si>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</si>
  <si>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</si>
  <si>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</si>
  <si>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</si>
  <si>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</si>
  <si>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</si>
  <si>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</si>
  <si>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</si>
  <si>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</si>
  <si>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</si>
  <si>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</si>
  <si>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</si>
  <si>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</si>
  <si>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</si>
  <si>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</si>
  <si>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</si>
  <si>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</si>
  <si>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</si>
  <si>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</si>
  <si>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</si>
  <si>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</si>
  <si>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</si>
  <si>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</si>
  <si>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</si>
  <si>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</si>
  <si>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</si>
  <si>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</si>
  <si>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</si>
  <si>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</si>
  <si>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</si>
  <si>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</si>
  <si>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</si>
  <si>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</si>
  <si>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</si>
  <si>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</si>
  <si>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</si>
  <si>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</si>
  <si>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</si>
  <si>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</si>
  <si>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</si>
  <si>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</si>
  <si>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</si>
  <si>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</si>
  <si>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</si>
  <si>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</si>
  <si>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</si>
  <si>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</si>
  <si>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</si>
  <si>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</si>
  <si>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</si>
  <si>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</si>
  <si>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</si>
  <si>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</si>
  <si>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</si>
  <si>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</si>
  <si>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</si>
  <si>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</si>
  <si>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</si>
  <si>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</si>
  <si>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</si>
  <si>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</si>
  <si>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</si>
  <si>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</si>
  <si>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</si>
  <si>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</si>
  <si>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</si>
  <si>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</si>
  <si>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</si>
  <si>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</si>
  <si>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</si>
  <si>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</si>
  <si>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</si>
  <si>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</si>
  <si>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</si>
  <si>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</si>
  <si>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</si>
  <si>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</si>
  <si>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</si>
  <si>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</si>
  <si>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</si>
  <si>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</si>
  <si>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</si>
  <si>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</si>
  <si>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</si>
  <si>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</si>
  <si>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</si>
  <si>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</si>
  <si>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</si>
  <si>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</si>
  <si>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</si>
  <si>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</si>
  <si>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</si>
  <si>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</si>
  <si>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</si>
  <si>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</si>
  <si>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</si>
  <si>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</si>
  <si>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</si>
  <si>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</si>
  <si>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</si>
  <si>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</si>
  <si>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</si>
  <si>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</si>
  <si>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</si>
  <si>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</si>
  <si>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</si>
  <si>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</si>
  <si>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</si>
  <si>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</si>
  <si>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</si>
  <si>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</si>
  <si>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</si>
  <si>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</si>
  <si>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</si>
  <si>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</si>
  <si>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</si>
  <si>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</si>
  <si>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</si>
  <si>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</si>
  <si>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</si>
  <si>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</si>
  <si>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</si>
  <si>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</si>
  <si>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</si>
  <si>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</si>
  <si>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</si>
  <si>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</si>
  <si>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</si>
  <si>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</si>
  <si>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</si>
  <si>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</si>
  <si>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</si>
  <si>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</si>
  <si>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</si>
  <si>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</si>
  <si>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</si>
  <si>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</si>
  <si>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</si>
  <si>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</si>
  <si>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</si>
  <si>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</si>
  <si>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</si>
  <si>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</si>
  <si>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</si>
  <si>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</si>
  <si>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</si>
  <si>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</si>
  <si>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</si>
  <si>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</si>
  <si>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</si>
  <si>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</si>
  <si>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</si>
  <si>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</si>
  <si>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</si>
  <si>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</si>
  <si>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</si>
  <si>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</si>
  <si>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</si>
  <si>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</si>
  <si>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</si>
  <si>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</si>
  <si>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</si>
  <si>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</si>
  <si>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</si>
  <si>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</si>
  <si>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</si>
  <si>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</si>
  <si>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</si>
  <si>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</si>
  <si>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</si>
  <si>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</si>
  <si>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</si>
  <si>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</si>
  <si>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</si>
  <si>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</si>
  <si>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</si>
  <si>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</si>
  <si>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</si>
  <si>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</si>
  <si>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</si>
  <si>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</si>
  <si>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</si>
  <si>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</si>
  <si>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</si>
  <si>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</si>
  <si>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</si>
  <si>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</si>
  <si>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</si>
  <si>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</si>
  <si>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</si>
  <si>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</si>
  <si>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</si>
  <si>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</si>
  <si>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</si>
  <si>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</si>
  <si>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</si>
  <si>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</si>
  <si>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</si>
  <si>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</si>
  <si>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</si>
  <si>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</si>
  <si>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</si>
  <si>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</si>
  <si>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</si>
  <si>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</si>
  <si>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</si>
  <si>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</si>
  <si>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</si>
  <si>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</si>
  <si>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</si>
  <si>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</si>
  <si>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</si>
  <si>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</si>
  <si>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</si>
  <si>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</si>
  <si>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</si>
  <si>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</si>
  <si>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</si>
  <si>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</si>
  <si>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</si>
  <si>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</si>
  <si>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</si>
  <si>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</si>
  <si>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</si>
  <si>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</si>
  <si>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</si>
  <si>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</si>
  <si>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</si>
  <si>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</si>
  <si>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</si>
  <si>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</si>
  <si>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</si>
  <si>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</si>
  <si>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</si>
  <si>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</si>
  <si>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</si>
  <si>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</si>
  <si>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</si>
  <si>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</si>
  <si>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</si>
  <si>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</si>
  <si>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</si>
  <si>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</si>
  <si>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</si>
  <si>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</si>
  <si>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</si>
  <si>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</si>
  <si>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</si>
  <si>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</si>
  <si>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</si>
  <si>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</si>
  <si>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</si>
  <si>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</si>
  <si>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</si>
  <si>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</si>
  <si>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</si>
  <si>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</si>
  <si>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</si>
  <si>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</si>
  <si>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</si>
  <si>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</si>
  <si>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</si>
  <si>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</si>
  <si>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</si>
  <si>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</si>
  <si>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</si>
  <si>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</si>
  <si>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</si>
  <si>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</si>
  <si>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</si>
  <si>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</si>
  <si>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</si>
  <si>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</si>
  <si>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</si>
  <si>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</si>
  <si>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</si>
  <si>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</si>
  <si>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</si>
  <si>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</si>
  <si>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</si>
  <si>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</si>
  <si>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</si>
  <si>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</si>
  <si>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</si>
  <si>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</si>
  <si>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</si>
  <si>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</si>
  <si>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</si>
  <si>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</si>
  <si>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</si>
  <si>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</si>
  <si>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</si>
  <si>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</si>
  <si>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</si>
  <si>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</si>
  <si>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</si>
  <si>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</si>
  <si>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</si>
  <si>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</si>
  <si>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</si>
  <si>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</si>
  <si>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</si>
  <si>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</si>
  <si>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</si>
  <si>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</si>
  <si>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</si>
  <si>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</si>
  <si>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</si>
  <si>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</si>
  <si>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</si>
  <si>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</si>
  <si>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</si>
  <si>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</si>
  <si>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</si>
  <si>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</si>
  <si>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</si>
  <si>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</si>
  <si>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</si>
  <si>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</si>
  <si>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</si>
  <si>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</si>
  <si>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</si>
  <si>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</si>
  <si>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</si>
  <si>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</si>
  <si>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</si>
  <si>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</si>
  <si>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</si>
  <si>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</si>
  <si>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</si>
  <si>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</si>
  <si>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</si>
  <si>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</si>
  <si>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</si>
  <si>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</si>
  <si>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</si>
  <si>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</si>
  <si>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</si>
  <si>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</si>
  <si>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</si>
  <si>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</si>
  <si>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</si>
  <si>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</si>
  <si>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</si>
  <si>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</si>
  <si>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</si>
  <si>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</si>
  <si>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</si>
  <si>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</si>
  <si>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</si>
  <si>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</si>
  <si>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</si>
  <si>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</si>
  <si>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</si>
  <si>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</si>
  <si>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</si>
  <si>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</si>
  <si>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</si>
  <si>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</si>
  <si>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</si>
  <si>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</si>
  <si>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</si>
  <si>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</si>
  <si>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</si>
  <si>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</si>
  <si>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</si>
  <si>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</si>
  <si>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</si>
  <si>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</si>
  <si>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</si>
  <si>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</si>
  <si>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</si>
  <si>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</si>
  <si>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</si>
  <si>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</si>
  <si>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</si>
  <si>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</si>
  <si>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</si>
  <si>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</si>
  <si>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</si>
  <si>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</si>
  <si>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</si>
  <si>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</si>
  <si>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</si>
  <si>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</si>
  <si>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</si>
  <si>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</si>
  <si>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</si>
  <si>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</si>
  <si>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</si>
  <si>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</si>
  <si>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</si>
  <si>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</si>
  <si>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</si>
  <si>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</si>
  <si>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</si>
  <si>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</si>
  <si>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</si>
  <si>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</si>
  <si>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</si>
  <si>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</si>
  <si>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</si>
  <si>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</si>
  <si>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</si>
  <si>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</si>
  <si>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</si>
  <si>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</si>
  <si>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</si>
  <si>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</si>
  <si>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</si>
  <si>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</si>
  <si>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</si>
  <si>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</si>
  <si>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</si>
  <si>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</si>
  <si>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</si>
  <si>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</si>
  <si>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</si>
  <si>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</si>
  <si>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</si>
  <si>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</si>
  <si>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</si>
  <si>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</si>
  <si>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</si>
  <si>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</si>
  <si>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</si>
  <si>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</si>
  <si>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</si>
  <si>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</si>
  <si>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</si>
  <si>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</si>
  <si>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</si>
  <si>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</si>
  <si>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</si>
  <si>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</si>
  <si>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</si>
  <si>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</si>
  <si>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</si>
  <si>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</si>
  <si>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</si>
  <si>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</si>
  <si>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</si>
  <si>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</si>
  <si>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</si>
  <si>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</si>
  <si>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</si>
  <si>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</si>
  <si>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</si>
  <si>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</si>
  <si>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</si>
  <si>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</si>
  <si>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</si>
  <si>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</si>
  <si>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</si>
  <si>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</si>
  <si>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</si>
  <si>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</si>
  <si>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</si>
  <si>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</si>
  <si>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</si>
  <si>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</si>
  <si>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</si>
  <si>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</si>
  <si>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</si>
  <si>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</si>
  <si>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</si>
  <si>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</si>
  <si>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</si>
  <si>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</si>
  <si>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</si>
  <si>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</si>
  <si>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</si>
  <si>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</si>
  <si>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</si>
  <si>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</si>
  <si>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</si>
  <si>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</si>
  <si>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</si>
  <si>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</si>
  <si>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</si>
  <si>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</si>
  <si>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</si>
  <si>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</si>
  <si>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</si>
  <si>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</si>
  <si>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</si>
  <si>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</si>
  <si>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</si>
  <si>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</si>
  <si>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</si>
  <si>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</si>
  <si>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</si>
  <si>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</si>
  <si>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</si>
  <si>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</si>
  <si>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</si>
  <si>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</si>
  <si>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</si>
  <si>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</si>
  <si>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</si>
  <si>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</si>
  <si>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</si>
  <si>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</si>
  <si>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</si>
  <si>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</si>
  <si>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</si>
  <si>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</si>
  <si>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</si>
  <si>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</si>
  <si>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</si>
  <si>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</si>
  <si>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</si>
  <si>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</si>
  <si>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</si>
  <si>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</si>
  <si>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</si>
  <si>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</si>
  <si>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</si>
  <si>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</si>
  <si>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</si>
  <si>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</si>
  <si>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</si>
  <si>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</si>
  <si>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</si>
  <si>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</si>
  <si>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</si>
  <si>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</si>
  <si>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</si>
  <si>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</si>
  <si>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</si>
  <si>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</si>
  <si>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</si>
  <si>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</si>
  <si>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</si>
  <si>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</si>
  <si>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</si>
  <si>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</si>
  <si>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</si>
  <si>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</si>
  <si>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</si>
  <si>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</si>
  <si>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</si>
  <si>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</si>
  <si>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</si>
  <si>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</si>
  <si>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</si>
  <si>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</si>
  <si>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</si>
  <si>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</si>
  <si>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</si>
  <si>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</si>
  <si>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</si>
  <si>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</si>
  <si>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</si>
  <si>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</si>
  <si>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</si>
  <si>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</si>
  <si>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</si>
  <si>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</si>
  <si>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</si>
  <si>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</si>
  <si>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</si>
  <si>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</si>
  <si>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</si>
  <si>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</si>
  <si>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</si>
  <si>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</si>
  <si>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</si>
  <si>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</si>
  <si>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</si>
  <si>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</si>
  <si>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</si>
  <si>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</si>
  <si>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</si>
  <si>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</si>
  <si>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</si>
  <si>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</si>
  <si>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</si>
  <si>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</si>
  <si>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</si>
  <si>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</si>
  <si>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</si>
  <si>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</si>
  <si>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</si>
  <si>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</si>
  <si>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</si>
  <si>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</si>
  <si>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</si>
  <si>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</si>
  <si>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</si>
  <si>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</si>
  <si>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</si>
  <si>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</si>
  <si>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</si>
  <si>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</si>
  <si>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</si>
  <si>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</si>
  <si>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</si>
  <si>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</si>
  <si>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</si>
  <si>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</si>
  <si>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</si>
  <si>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</si>
  <si>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</si>
  <si>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</si>
  <si>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</si>
  <si>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</si>
  <si>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</si>
  <si>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</si>
  <si>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</si>
  <si>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</si>
  <si>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</si>
  <si>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</si>
  <si>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</si>
  <si>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</si>
  <si>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</si>
  <si>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</si>
  <si>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</si>
  <si>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</si>
  <si>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</si>
  <si>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</si>
  <si>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</si>
  <si>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</si>
  <si>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</si>
  <si>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</si>
  <si>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</si>
  <si>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</si>
  <si>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</si>
  <si>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</si>
  <si>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</si>
  <si>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</si>
  <si>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</si>
  <si>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</si>
  <si>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</si>
  <si>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</si>
  <si>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</si>
  <si>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</si>
  <si>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</si>
  <si>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</si>
  <si>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</si>
  <si>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</si>
  <si>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</si>
  <si>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</si>
  <si>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</si>
  <si>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</si>
  <si>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</si>
  <si>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</si>
  <si>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</si>
  <si>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</si>
  <si>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</si>
  <si>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</si>
  <si>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</si>
  <si>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</si>
  <si>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</si>
  <si>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</si>
  <si>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</si>
  <si>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</si>
  <si>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</si>
  <si>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</si>
  <si>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</si>
  <si>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</si>
  <si>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</si>
  <si>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</si>
  <si>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</si>
  <si>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</si>
  <si>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</si>
  <si>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</si>
  <si>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</si>
  <si>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</si>
  <si>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</si>
  <si>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</si>
  <si>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</si>
  <si>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</si>
  <si>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</si>
  <si>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</si>
  <si>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</si>
  <si>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</si>
  <si>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</si>
  <si>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</si>
  <si>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</si>
  <si>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</si>
  <si>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</si>
  <si>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</si>
  <si>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</si>
  <si>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</si>
  <si>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</si>
  <si>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</si>
  <si>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</si>
  <si>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</si>
  <si>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</si>
  <si>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</si>
  <si>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</si>
  <si>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</si>
  <si>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</si>
  <si>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</si>
  <si>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</si>
  <si>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</si>
  <si>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</si>
  <si>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</si>
  <si>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</si>
  <si>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</si>
  <si>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</si>
  <si>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</si>
  <si>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</si>
  <si>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</si>
  <si>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</si>
  <si>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</si>
  <si>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</si>
  <si>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</si>
  <si>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</si>
  <si>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</si>
  <si>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</si>
  <si>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</si>
  <si>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</si>
  <si>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</si>
  <si>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</si>
  <si>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</si>
  <si>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</si>
  <si>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</si>
  <si>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</si>
  <si>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</si>
  <si>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</si>
  <si>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</si>
  <si>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</si>
  <si>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</si>
  <si>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</si>
  <si>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</si>
  <si>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</si>
  <si>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</si>
  <si>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</si>
  <si>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</si>
  <si>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</si>
  <si>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</si>
  <si>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</si>
  <si>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</si>
  <si>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</si>
  <si>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</si>
  <si>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</si>
  <si>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</si>
  <si>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</si>
  <si>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</si>
  <si>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</si>
  <si>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</si>
  <si>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</si>
  <si>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</si>
  <si>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</si>
  <si>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</si>
  <si>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</si>
  <si>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</si>
  <si>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</si>
  <si>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</si>
  <si>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</si>
  <si>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</si>
  <si>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</si>
  <si>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</si>
  <si>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</si>
  <si>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</si>
  <si>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</si>
  <si>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</si>
  <si>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</si>
  <si>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</si>
  <si>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</si>
  <si>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</si>
  <si>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</si>
  <si>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</si>
  <si>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</si>
  <si>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</si>
  <si>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</si>
  <si>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</si>
  <si>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</si>
  <si>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</si>
  <si>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</si>
  <si>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</si>
  <si>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</si>
  <si>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</si>
  <si>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</si>
  <si>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</si>
  <si>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</si>
  <si>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</si>
  <si>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</si>
  <si>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</si>
  <si>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</si>
  <si>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</si>
  <si>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</si>
  <si>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</si>
  <si>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</si>
  <si>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</si>
  <si>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</si>
  <si>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</si>
  <si>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</si>
  <si>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</si>
  <si>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</si>
  <si>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</si>
  <si>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</si>
  <si>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</si>
  <si>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</si>
  <si>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</si>
  <si>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</si>
  <si>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</si>
  <si>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</si>
  <si>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</si>
  <si>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</si>
  <si>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</si>
  <si>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</si>
  <si>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</si>
  <si>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</si>
  <si>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</si>
  <si>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</si>
  <si>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</si>
  <si>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</si>
  <si>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</si>
  <si>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</si>
  <si>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</si>
  <si>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</si>
  <si>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</si>
  <si>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</si>
  <si>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</si>
  <si>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</si>
  <si>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</si>
  <si>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</si>
  <si>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</si>
  <si>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</si>
  <si>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</si>
  <si>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</si>
  <si>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</si>
  <si>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</si>
  <si>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</si>
  <si>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</si>
  <si>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</si>
  <si>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</si>
  <si>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</si>
  <si>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</si>
  <si>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</si>
  <si>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</si>
  <si>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</si>
  <si>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</si>
  <si>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</si>
  <si>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</si>
  <si>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</si>
  <si>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</si>
  <si>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</si>
  <si>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</si>
  <si>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</si>
  <si>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</si>
  <si>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</si>
  <si>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</si>
  <si>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</si>
  <si>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</si>
  <si>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</si>
  <si>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</si>
  <si>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</si>
  <si>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</si>
  <si>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</si>
  <si>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</si>
  <si>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</si>
  <si>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</si>
  <si>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</si>
  <si>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</si>
  <si>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</si>
  <si>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</si>
  <si>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</si>
  <si>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</si>
  <si>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</si>
  <si>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</si>
  <si>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</si>
  <si>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</si>
  <si>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</si>
  <si>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</si>
  <si>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</si>
  <si>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</si>
  <si>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</si>
  <si>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</si>
  <si>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</si>
  <si>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</si>
  <si>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</si>
  <si>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</si>
  <si>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</si>
  <si>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</si>
  <si>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</si>
  <si>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</si>
  <si>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</si>
  <si>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</si>
  <si>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</si>
  <si>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</si>
  <si>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</si>
  <si>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</si>
  <si>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</si>
  <si>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</si>
  <si>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</si>
  <si>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</si>
  <si>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</si>
  <si>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</si>
  <si>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</si>
  <si>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</si>
  <si>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</si>
  <si>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</si>
  <si>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</si>
  <si>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</si>
  <si>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</si>
  <si>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</si>
  <si>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</si>
  <si>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</si>
  <si>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</si>
  <si>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</si>
  <si>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</si>
  <si>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</si>
  <si>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</si>
  <si>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</si>
  <si>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</si>
  <si>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</si>
  <si>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</si>
  <si>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</si>
  <si>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</si>
  <si>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</si>
  <si>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</si>
  <si>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</si>
  <si>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</si>
  <si>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</si>
  <si>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</si>
  <si>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</si>
  <si>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</si>
  <si>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</si>
  <si>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</si>
  <si>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</si>
  <si>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</si>
  <si>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</si>
  <si>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</si>
  <si>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</si>
  <si>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</si>
  <si>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</si>
  <si>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</si>
  <si>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</si>
  <si>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</si>
  <si>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</si>
  <si>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</si>
  <si>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</si>
  <si>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</si>
  <si>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</si>
  <si>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</si>
  <si>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</si>
  <si>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</si>
  <si>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</si>
  <si>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</si>
  <si>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</si>
  <si>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</si>
  <si>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</si>
  <si>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</si>
  <si>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</si>
  <si>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</si>
  <si>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</si>
  <si>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</si>
  <si>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</si>
  <si>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</si>
  <si>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</si>
  <si>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</si>
  <si>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</si>
  <si>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</si>
  <si>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</si>
  <si>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</si>
  <si>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</si>
  <si>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</si>
  <si>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</si>
  <si>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</si>
  <si>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</si>
  <si>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</si>
  <si>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</si>
  <si>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</si>
  <si>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</si>
  <si>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</si>
  <si>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</si>
  <si>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</si>
  <si>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</si>
  <si>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</si>
  <si>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</si>
  <si>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</si>
  <si>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</si>
  <si>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</si>
  <si>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</si>
  <si>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</si>
  <si>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</si>
  <si>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</si>
  <si>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</si>
  <si>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</si>
  <si>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</si>
  <si>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</si>
  <si>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</si>
  <si>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</si>
  <si>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</si>
  <si>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</si>
  <si>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</si>
  <si>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</si>
  <si>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</si>
  <si>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</si>
  <si>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</si>
  <si>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</si>
  <si>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</si>
  <si>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</si>
  <si>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</si>
  <si>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</si>
  <si>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</si>
  <si>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</si>
  <si>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</si>
  <si>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</si>
  <si>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</si>
  <si>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</si>
  <si>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</si>
  <si>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</si>
  <si>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</si>
  <si>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</si>
  <si>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</si>
  <si>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</si>
  <si>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</si>
  <si>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</si>
  <si>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</si>
  <si>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</si>
  <si>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</si>
  <si>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</si>
  <si>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</si>
  <si>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</si>
  <si>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</si>
  <si>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</si>
  <si>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</si>
  <si>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</si>
  <si>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</si>
  <si>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</si>
  <si>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</si>
  <si>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</si>
  <si>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</si>
  <si>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</si>
  <si>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</si>
  <si>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</si>
  <si>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</si>
  <si>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</si>
  <si>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</si>
  <si>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</si>
  <si>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</si>
  <si>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</si>
  <si>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</si>
  <si>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</si>
  <si>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</si>
  <si>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</si>
  <si>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</si>
  <si>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</si>
  <si>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</si>
  <si>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</si>
  <si>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</si>
  <si>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</si>
  <si>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</si>
  <si>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</si>
  <si>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</si>
  <si>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</si>
  <si>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</si>
  <si>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</si>
  <si>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</si>
  <si>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</si>
  <si>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</si>
  <si>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</si>
  <si>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</si>
  <si>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</si>
  <si>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</si>
  <si>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</si>
  <si>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</si>
  <si>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</si>
  <si>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</si>
  <si>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</si>
  <si>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</si>
  <si>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</si>
  <si>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</si>
  <si>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</si>
  <si>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</si>
  <si>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</si>
  <si>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</si>
  <si>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</si>
  <si>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</si>
  <si>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</si>
  <si>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</si>
  <si>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</si>
  <si>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</si>
  <si>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</si>
  <si>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</si>
  <si>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</si>
  <si>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</si>
  <si>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</si>
  <si>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</si>
  <si>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</si>
  <si>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</si>
  <si>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</si>
  <si>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</si>
  <si>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</si>
  <si>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</si>
  <si>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</si>
  <si>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</si>
  <si>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</si>
  <si>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</si>
  <si>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</si>
  <si>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</si>
  <si>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</si>
  <si>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</si>
  <si>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</si>
  <si>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</si>
  <si>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</si>
  <si>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</si>
  <si>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</si>
  <si>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</si>
  <si>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</si>
  <si>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</si>
  <si>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</si>
  <si>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</si>
  <si>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</si>
  <si>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</si>
  <si>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</si>
  <si>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</si>
  <si>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</si>
  <si>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</si>
  <si>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</si>
  <si>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</si>
  <si>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</si>
  <si>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</si>
  <si>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</si>
  <si>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</si>
  <si>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</si>
  <si>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</si>
  <si>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</si>
  <si>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</si>
  <si>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</si>
  <si>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</si>
  <si>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</si>
  <si>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</si>
  <si>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</si>
  <si>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</si>
  <si>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</si>
  <si>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</si>
  <si>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</si>
  <si>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</si>
  <si>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</si>
  <si>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</si>
  <si>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</si>
  <si>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</si>
  <si>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</si>
  <si>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</si>
  <si>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</si>
  <si>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</si>
  <si>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</si>
  <si>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</si>
  <si>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</si>
  <si>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</si>
  <si>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</si>
  <si>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</si>
  <si>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</si>
  <si>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</si>
  <si>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</si>
  <si>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</si>
  <si>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</si>
  <si>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</si>
  <si>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</si>
  <si>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</si>
  <si>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</si>
  <si>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</si>
  <si>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</si>
  <si>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</si>
  <si>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</si>
  <si>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</si>
  <si>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</si>
  <si>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</si>
  <si>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</si>
  <si>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</si>
  <si>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</si>
  <si>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</si>
  <si>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</si>
  <si>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</si>
  <si>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</si>
  <si>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</si>
  <si>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</si>
  <si>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</si>
  <si>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</si>
  <si>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</si>
  <si>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</si>
  <si>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</si>
  <si>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</si>
  <si>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</si>
  <si>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</si>
  <si>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</si>
  <si>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</si>
  <si>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</si>
  <si>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</si>
  <si>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</si>
  <si>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</si>
  <si>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</si>
  <si>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</si>
  <si>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</si>
  <si>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</si>
  <si>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</si>
  <si>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</si>
  <si>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</si>
  <si>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</si>
  <si>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</si>
  <si>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</si>
  <si>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</si>
  <si>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</si>
  <si>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</si>
  <si>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</si>
  <si>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</si>
  <si>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</si>
  <si>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</si>
  <si>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</si>
  <si>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</si>
  <si>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</si>
  <si>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</si>
  <si>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</si>
  <si>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</si>
  <si>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</si>
  <si>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</si>
  <si>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</si>
  <si>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</si>
  <si>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</si>
  <si>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</si>
  <si>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</si>
  <si>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</si>
  <si>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</si>
  <si>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</si>
  <si>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</si>
  <si>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</si>
  <si>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</si>
  <si>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</si>
  <si>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</si>
  <si>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</si>
  <si>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</si>
  <si>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</si>
  <si>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</si>
  <si>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</si>
  <si>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</si>
  <si>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</si>
  <si>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</si>
  <si>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</si>
  <si>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</si>
  <si>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</si>
  <si>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</si>
  <si>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</si>
  <si>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</si>
  <si>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</si>
  <si>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</si>
  <si>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</si>
  <si>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</si>
  <si>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</si>
  <si>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</si>
  <si>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</si>
  <si>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</si>
  <si>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</si>
  <si>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</si>
  <si>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</si>
  <si>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</si>
  <si>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</si>
  <si>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</si>
  <si>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</si>
  <si>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</si>
  <si>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</si>
  <si>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</si>
  <si>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</si>
  <si>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</si>
  <si>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</si>
  <si>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</si>
  <si>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</si>
  <si>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</si>
  <si>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</si>
  <si>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</si>
  <si>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</si>
  <si>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</si>
  <si>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</si>
  <si>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</si>
  <si>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</si>
  <si>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</si>
  <si>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</si>
  <si>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</si>
  <si>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</si>
  <si>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</si>
  <si>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</si>
  <si>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</si>
  <si>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</si>
  <si>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</si>
  <si>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</si>
  <si>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</si>
  <si>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</si>
  <si>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</si>
  <si>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</si>
  <si>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</si>
  <si>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</si>
  <si>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</si>
  <si>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</si>
  <si>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</si>
  <si>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</si>
  <si>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</si>
  <si>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</si>
  <si>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</si>
  <si>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</si>
  <si>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</si>
  <si>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</si>
  <si>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</si>
  <si>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</si>
  <si>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</si>
  <si>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</si>
  <si>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</si>
  <si>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</si>
  <si>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</si>
  <si>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</si>
  <si>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</si>
  <si>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</si>
  <si>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</si>
  <si>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</si>
  <si>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</si>
  <si>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</si>
  <si>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</si>
  <si>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</si>
  <si>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</si>
  <si>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</si>
  <si>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</si>
  <si>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</si>
  <si>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</si>
  <si>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</si>
  <si>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</si>
  <si>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</si>
  <si>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</si>
  <si>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</si>
  <si>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</si>
  <si>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</si>
  <si>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</si>
  <si>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</si>
  <si>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</si>
  <si>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</si>
  <si>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</si>
  <si>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</si>
  <si>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</si>
  <si>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</si>
  <si>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</si>
  <si>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</si>
  <si>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</si>
  <si>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</si>
  <si>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</si>
  <si>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</si>
  <si>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</si>
  <si>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</si>
  <si>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</si>
  <si>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</si>
  <si>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</si>
  <si>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</si>
  <si>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</si>
  <si>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</si>
  <si>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</si>
  <si>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</si>
  <si>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</si>
  <si>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</si>
  <si>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</si>
  <si>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</si>
  <si>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</si>
  <si>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</si>
  <si>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</si>
  <si>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</si>
  <si>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</si>
  <si>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</si>
  <si>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</si>
  <si>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</si>
  <si>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</si>
  <si>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</si>
  <si>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</si>
  <si>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</si>
  <si>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</si>
  <si>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</si>
  <si>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</si>
  <si>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</si>
  <si>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</si>
  <si>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</si>
  <si>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</si>
  <si>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</si>
  <si>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</si>
  <si>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</si>
  <si>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</si>
  <si>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</si>
  <si>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</si>
  <si>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</si>
  <si>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</si>
  <si>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</si>
  <si>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</si>
  <si>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</si>
  <si>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</si>
  <si>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</si>
  <si>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</si>
  <si>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</si>
  <si>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</si>
  <si>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</si>
  <si>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</si>
  <si>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</si>
  <si>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</si>
  <si>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</si>
  <si>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</si>
  <si>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</si>
  <si>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</si>
  <si>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</si>
  <si>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</si>
  <si>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</si>
  <si>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</si>
  <si>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</si>
  <si>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</si>
  <si>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</si>
  <si>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</si>
  <si>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</si>
  <si>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</si>
  <si>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</si>
  <si>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</si>
  <si>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</si>
  <si>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</si>
  <si>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</si>
  <si>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</si>
  <si>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</si>
  <si>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</si>
  <si>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</si>
  <si>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</si>
  <si>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</si>
  <si>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</si>
  <si>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</si>
  <si>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</si>
  <si>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</si>
  <si>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</si>
  <si>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</si>
  <si>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</si>
  <si>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</si>
  <si>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</si>
  <si>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</si>
  <si>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</si>
  <si>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</si>
  <si>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</si>
  <si>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</si>
  <si>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</si>
  <si>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</si>
  <si>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</si>
  <si>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</si>
  <si>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</si>
  <si>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</si>
  <si>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</si>
  <si>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</si>
  <si>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</si>
  <si>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</si>
  <si>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</si>
  <si>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</si>
  <si>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</si>
  <si>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</si>
  <si>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</si>
  <si>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</si>
  <si>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</si>
  <si>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</si>
  <si>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</si>
  <si>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</si>
  <si>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</si>
  <si>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</si>
  <si>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</si>
  <si>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</si>
  <si>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</si>
  <si>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</si>
  <si>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</si>
  <si>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</si>
  <si>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</si>
  <si>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</si>
  <si>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</si>
  <si>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</si>
  <si>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</si>
  <si>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</si>
  <si>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</si>
  <si>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</si>
  <si>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</si>
  <si>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</si>
  <si>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</si>
  <si>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</si>
  <si>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</si>
  <si>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</si>
  <si>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</si>
  <si>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</si>
  <si>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</si>
  <si>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</si>
  <si>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</si>
  <si>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</si>
  <si>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</si>
  <si>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</si>
  <si>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</si>
  <si>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</si>
  <si>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</si>
  <si>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</si>
  <si>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</si>
  <si>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</si>
  <si>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</si>
  <si>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</si>
  <si>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</si>
  <si>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</si>
  <si>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</si>
  <si>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</si>
  <si>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</si>
  <si>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</si>
  <si>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</si>
  <si>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</si>
  <si>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</si>
  <si>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</si>
  <si>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</si>
  <si>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</si>
  <si>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</si>
  <si>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</si>
  <si>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</si>
  <si>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</si>
  <si>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</si>
  <si>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</si>
  <si>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</si>
  <si>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</si>
  <si>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</si>
  <si>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</si>
  <si>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</si>
  <si>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</si>
  <si>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</si>
  <si>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</si>
  <si>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</si>
  <si>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</si>
  <si>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</si>
  <si>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</si>
  <si>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</si>
  <si>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</si>
  <si>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</si>
  <si>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</si>
  <si>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</si>
  <si>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</si>
  <si>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</si>
  <si>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</si>
  <si>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</si>
  <si>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</si>
  <si>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</si>
  <si>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</si>
  <si>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</si>
  <si>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</si>
  <si>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</si>
  <si>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</si>
  <si>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</si>
  <si>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</si>
  <si>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</si>
  <si>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</si>
  <si>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</si>
  <si>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</si>
  <si>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</si>
  <si>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</si>
  <si>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</si>
  <si>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</si>
  <si>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</si>
  <si>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</si>
  <si>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</si>
  <si>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</si>
  <si>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</si>
  <si>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</si>
  <si>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</si>
  <si>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</si>
  <si>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</si>
  <si>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</si>
  <si>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</si>
  <si>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</si>
  <si>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</si>
  <si>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</si>
  <si>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</si>
  <si>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</si>
  <si>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</si>
  <si>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</si>
  <si>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</si>
  <si>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</si>
  <si>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</si>
  <si>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</si>
  <si>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</si>
  <si>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</si>
  <si>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</si>
  <si>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</si>
  <si>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</si>
  <si>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</si>
  <si>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</si>
  <si>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</si>
  <si>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</si>
  <si>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</si>
  <si>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</si>
  <si>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</si>
  <si>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</si>
  <si>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</si>
  <si>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</si>
  <si>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</si>
  <si>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</si>
  <si>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</si>
  <si>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</si>
  <si>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</si>
  <si>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</si>
  <si>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</si>
  <si>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</si>
  <si>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</si>
  <si>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</si>
  <si>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</si>
  <si>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</si>
  <si>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</si>
  <si>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</si>
  <si>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</si>
  <si>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</si>
  <si>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</si>
  <si>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</si>
  <si>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</si>
  <si>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</si>
  <si>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</si>
  <si>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</si>
  <si>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</si>
  <si>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</si>
  <si>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</si>
  <si>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</si>
  <si>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</si>
  <si>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</si>
  <si>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</si>
  <si>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</si>
  <si>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</si>
  <si>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</si>
  <si>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</si>
  <si>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</si>
  <si>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</si>
  <si>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</si>
  <si>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</si>
  <si>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</si>
  <si>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</si>
  <si>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</si>
  <si>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</si>
  <si>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</si>
  <si>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</si>
  <si>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</si>
  <si>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</si>
  <si>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</si>
  <si>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</si>
  <si>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</si>
  <si>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</si>
  <si>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</si>
  <si>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</si>
  <si>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</si>
  <si>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</si>
  <si>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</si>
  <si>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</si>
  <si>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</si>
  <si>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</si>
  <si>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</si>
  <si>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</si>
  <si>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</si>
  <si>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</si>
  <si>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</si>
  <si>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</si>
  <si>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</si>
  <si>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</si>
  <si>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</si>
  <si>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</si>
  <si>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</si>
  <si>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</si>
  <si>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</si>
  <si>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</si>
  <si>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</si>
  <si>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</si>
  <si>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</si>
  <si>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</si>
  <si>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</si>
  <si>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</si>
  <si>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</si>
  <si>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</si>
  <si>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</si>
  <si>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</si>
  <si>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</si>
  <si>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</si>
  <si>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</si>
  <si>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</si>
  <si>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</si>
  <si>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</si>
  <si>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</si>
  <si>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</si>
  <si>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</si>
  <si>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</si>
  <si>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</si>
  <si>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</si>
  <si>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</si>
  <si>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</si>
  <si>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</si>
  <si>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</si>
  <si>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</si>
  <si>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</si>
  <si>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</si>
  <si>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</si>
  <si>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</si>
  <si>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</si>
  <si>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</si>
  <si>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</si>
  <si>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</si>
  <si>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</si>
  <si>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</si>
  <si>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</si>
  <si>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</si>
  <si>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</si>
  <si>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</si>
  <si>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</si>
  <si>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</si>
  <si>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</si>
  <si>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</si>
  <si>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</si>
  <si>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</si>
  <si>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</si>
  <si>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</si>
  <si>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</si>
  <si>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</si>
  <si>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</si>
  <si>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</si>
  <si>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</si>
  <si>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</si>
  <si>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</si>
  <si>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</si>
  <si>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</si>
  <si>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</si>
  <si>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</si>
  <si>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</si>
  <si>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</si>
  <si>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</si>
  <si>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</si>
  <si>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</si>
  <si>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</si>
  <si>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</si>
  <si>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</si>
  <si>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</si>
  <si>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</si>
  <si>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</si>
  <si>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</si>
  <si>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</si>
  <si>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</si>
  <si>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</si>
  <si>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</si>
  <si>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</si>
  <si>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</si>
  <si>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</si>
  <si>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</si>
  <si>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</si>
  <si>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</si>
  <si>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</si>
  <si>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</si>
  <si>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</si>
  <si>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</si>
  <si>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</si>
  <si>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</si>
  <si>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</si>
  <si>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</si>
  <si>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</si>
  <si>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</si>
  <si>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</si>
  <si>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</si>
  <si>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</si>
  <si>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</si>
  <si>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</si>
  <si>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</si>
  <si>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</si>
  <si>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</si>
  <si>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</si>
  <si>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</si>
  <si>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</si>
  <si>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</si>
  <si>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</si>
  <si>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</si>
  <si>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</si>
  <si>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</si>
  <si>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</si>
  <si>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</si>
  <si>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</si>
  <si>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</si>
  <si>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</si>
  <si>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</si>
  <si>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</si>
  <si>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</si>
  <si>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</si>
  <si>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</si>
  <si>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</si>
  <si>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</si>
  <si>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</si>
  <si>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</si>
  <si>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</si>
  <si>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</si>
  <si>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</si>
  <si>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</si>
  <si>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</si>
  <si>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</si>
  <si>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</si>
  <si>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</si>
  <si>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</si>
  <si>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</si>
  <si>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</si>
  <si>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</si>
  <si>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</si>
  <si>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</si>
  <si>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</si>
  <si>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</si>
  <si>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</si>
  <si>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</si>
  <si>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</si>
  <si>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</si>
  <si>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</si>
  <si>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</si>
  <si>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</si>
  <si>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</si>
  <si>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</si>
  <si>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</si>
  <si>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</si>
  <si>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</si>
  <si>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</si>
  <si>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</si>
  <si>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</si>
  <si>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</si>
  <si>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</si>
  <si>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</si>
  <si>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</si>
  <si>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</si>
  <si>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</si>
  <si>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</si>
  <si>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</si>
  <si>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</si>
  <si>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</si>
  <si>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</si>
  <si>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</si>
  <si>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</si>
  <si>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</si>
  <si>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</si>
  <si>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</si>
  <si>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</si>
  <si>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</si>
  <si>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</si>
  <si>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</si>
  <si>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</si>
  <si>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</si>
  <si>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</si>
  <si>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</si>
  <si>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</si>
  <si>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</si>
  <si>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</si>
  <si>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</si>
  <si>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</si>
  <si>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</si>
  <si>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</si>
  <si>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</si>
  <si>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</si>
  <si>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</si>
  <si>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</si>
  <si>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</si>
  <si>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</si>
  <si>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</si>
  <si>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</si>
  <si>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</si>
  <si>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</si>
  <si>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</si>
  <si>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</si>
  <si>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</si>
  <si>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</si>
  <si>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</si>
  <si>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</si>
  <si>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</si>
  <si>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</si>
  <si>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</si>
  <si>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</si>
  <si>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</si>
  <si>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</si>
  <si>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</si>
  <si>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</si>
  <si>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</si>
  <si>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</si>
  <si>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</si>
  <si>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</si>
  <si>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</si>
  <si>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</si>
  <si>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</si>
  <si>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</si>
  <si>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</si>
  <si>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</si>
  <si>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</si>
  <si>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</si>
  <si>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</si>
  <si>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</si>
  <si>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</si>
  <si>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</si>
  <si>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</si>
  <si>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</si>
  <si>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</si>
  <si>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</si>
  <si>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</si>
  <si>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</si>
  <si>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</si>
  <si>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</si>
  <si>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</si>
  <si>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</si>
  <si>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</si>
  <si>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</si>
  <si>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</si>
  <si>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</si>
  <si>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</si>
  <si>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</si>
  <si>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</si>
  <si>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</si>
  <si>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</si>
  <si>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</si>
  <si>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</si>
  <si>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</si>
  <si>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</si>
  <si>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</si>
  <si>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</si>
  <si>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</si>
  <si>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</si>
  <si>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</si>
  <si>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</si>
  <si>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</si>
  <si>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</si>
  <si>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</si>
  <si>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</si>
  <si>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</si>
  <si>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</si>
  <si>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</si>
  <si>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</si>
  <si>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</si>
  <si>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</si>
  <si>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</si>
  <si>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</si>
  <si>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</si>
  <si>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</si>
  <si>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</si>
  <si>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</si>
  <si>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</si>
  <si>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</si>
  <si>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</si>
  <si>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</si>
  <si>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</si>
  <si>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</si>
  <si>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</si>
  <si>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</si>
  <si>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</si>
  <si>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</si>
  <si>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</si>
  <si>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</si>
  <si>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</si>
  <si>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</si>
  <si>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</si>
  <si>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</si>
  <si>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</si>
  <si>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</si>
  <si>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</si>
  <si>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</si>
  <si>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</si>
  <si>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</si>
  <si>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</si>
  <si>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</si>
  <si>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</si>
  <si>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</si>
  <si>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</si>
  <si>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</si>
  <si>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</si>
  <si>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</si>
  <si>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</si>
  <si>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</si>
  <si>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</si>
  <si>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</si>
  <si>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</si>
  <si>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</si>
  <si>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</si>
  <si>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</si>
  <si>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</si>
  <si>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</si>
  <si>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</si>
  <si>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</si>
  <si>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</si>
  <si>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</si>
  <si>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</si>
  <si>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</si>
  <si>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</si>
  <si>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</si>
  <si>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</si>
  <si>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</si>
  <si>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</si>
  <si>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</si>
  <si>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</si>
  <si>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</si>
  <si>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</si>
  <si>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</si>
  <si>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</si>
  <si>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</si>
  <si>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</si>
  <si>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</si>
  <si>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</si>
  <si>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</si>
  <si>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</si>
  <si>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</si>
  <si>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</si>
  <si>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</si>
  <si>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</si>
  <si>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</si>
  <si>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</si>
  <si>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</si>
  <si>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</si>
  <si>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</si>
  <si>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</si>
  <si>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</si>
  <si>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</si>
  <si>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</si>
  <si>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</si>
  <si>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</si>
  <si>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</si>
  <si>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</si>
  <si>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</si>
  <si>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</si>
  <si>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</si>
  <si>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</si>
  <si>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</si>
  <si>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</si>
  <si>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</si>
  <si>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</si>
  <si>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</si>
  <si>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</si>
  <si>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</si>
  <si>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</si>
  <si>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</si>
  <si>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</si>
  <si>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</si>
  <si>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</si>
  <si>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</si>
  <si>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</si>
  <si>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</si>
  <si>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</si>
  <si>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</si>
  <si>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</si>
  <si>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</si>
  <si>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</si>
  <si>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</si>
  <si>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</si>
  <si>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</si>
  <si>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</si>
  <si>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</si>
  <si>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</si>
  <si>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</si>
  <si>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</si>
  <si>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</si>
  <si>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</si>
  <si>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</si>
  <si>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</si>
  <si>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</si>
  <si>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</si>
  <si>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</si>
  <si>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</si>
  <si>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</si>
  <si>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</si>
  <si>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</si>
  <si>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</si>
  <si>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</si>
  <si>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</si>
  <si>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</si>
  <si>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</si>
  <si>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</si>
  <si>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</si>
  <si>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</si>
  <si>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</si>
  <si>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</si>
  <si>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</si>
  <si>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</si>
  <si>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</si>
  <si>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</si>
  <si>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</si>
  <si>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</si>
  <si>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</si>
  <si>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</si>
  <si>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</si>
  <si>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</si>
  <si>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</si>
  <si>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</si>
  <si>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</si>
  <si>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</si>
  <si>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</si>
  <si>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</si>
  <si>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</si>
  <si>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</si>
  <si>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</si>
  <si>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</si>
  <si>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</si>
  <si>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</si>
  <si>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</si>
  <si>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</si>
  <si>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</si>
  <si>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</si>
  <si>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</si>
  <si>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</si>
  <si>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</si>
  <si>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</si>
  <si>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</si>
  <si>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</si>
  <si>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</si>
  <si>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</si>
  <si>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</si>
  <si>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</si>
  <si>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</si>
  <si>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</si>
  <si>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</si>
  <si>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</si>
  <si>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</si>
  <si>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</si>
  <si>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</si>
  <si>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</si>
  <si>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</si>
  <si>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</si>
  <si>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</si>
  <si>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</si>
  <si>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</si>
  <si>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</si>
  <si>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</si>
  <si>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</si>
  <si>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</si>
  <si>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</si>
  <si>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</si>
  <si>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</si>
  <si>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</si>
  <si>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</si>
  <si>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</si>
  <si>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</si>
  <si>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</si>
  <si>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</si>
  <si>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</si>
  <si>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</si>
  <si>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</si>
  <si>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</si>
  <si>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</si>
  <si>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</si>
  <si>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</si>
  <si>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</si>
  <si>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</si>
  <si>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</si>
  <si>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</si>
  <si>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</si>
  <si>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</si>
  <si>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</si>
  <si>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</si>
  <si>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</si>
  <si>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</si>
  <si>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</si>
  <si>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</si>
  <si>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</si>
  <si>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</si>
  <si>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</si>
  <si>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</si>
  <si>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</si>
  <si>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</si>
  <si>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</si>
  <si>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</si>
  <si>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</si>
  <si>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</si>
  <si>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</si>
  <si>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</si>
  <si>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</si>
  <si>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</si>
  <si>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</si>
  <si>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</si>
  <si>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</si>
  <si>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</si>
  <si>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</si>
  <si>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</si>
  <si>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</si>
  <si>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</si>
  <si>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</si>
  <si>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</si>
  <si>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</si>
  <si>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</si>
  <si>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</si>
  <si>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</si>
  <si>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</si>
  <si>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</si>
  <si>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</si>
  <si>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</si>
  <si>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</si>
  <si>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</si>
  <si>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</si>
  <si>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</si>
  <si>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</si>
  <si>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</si>
  <si>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</si>
  <si>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</si>
  <si>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</si>
  <si>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</si>
  <si>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</si>
  <si>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</si>
  <si>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</si>
  <si>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</si>
  <si>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</si>
  <si>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</si>
  <si>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</si>
  <si>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</si>
  <si>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</si>
  <si>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</si>
  <si>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</si>
  <si>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</si>
  <si>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</si>
  <si>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</si>
  <si>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</si>
  <si>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</si>
  <si>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</si>
  <si>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</si>
  <si>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</si>
  <si>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</si>
  <si>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</si>
  <si>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</si>
  <si>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</si>
  <si>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</si>
  <si>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</si>
  <si>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</si>
  <si>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</si>
  <si>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</si>
  <si>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</si>
  <si>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</si>
  <si>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</si>
  <si>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</si>
  <si>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</si>
  <si>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</si>
  <si>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</si>
  <si>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</si>
  <si>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</si>
  <si>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</si>
  <si>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</si>
  <si>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</si>
  <si>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</si>
  <si>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</si>
  <si>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</si>
  <si>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</si>
  <si>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</si>
  <si>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</si>
  <si>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</si>
  <si>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</si>
  <si>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</si>
  <si>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</si>
  <si>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</si>
  <si>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</si>
  <si>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</si>
  <si>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</si>
  <si>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</si>
  <si>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</si>
  <si>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</si>
  <si>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</si>
  <si>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</si>
  <si>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</si>
  <si>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</si>
  <si>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</si>
  <si>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</si>
  <si>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</si>
  <si>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</si>
  <si>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</si>
  <si>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</si>
  <si>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</si>
  <si>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</si>
  <si>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</si>
  <si>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</si>
  <si>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</si>
  <si>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</si>
  <si>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</si>
  <si>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</si>
  <si>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</si>
  <si>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</si>
  <si>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</si>
  <si>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</si>
  <si>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</si>
  <si>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</si>
  <si>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</si>
  <si>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</si>
  <si>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</si>
  <si>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</si>
  <si>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</si>
  <si>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</si>
  <si>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</si>
  <si>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</si>
  <si>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</si>
  <si>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</si>
  <si>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</si>
  <si>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</si>
  <si>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</si>
  <si>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</si>
  <si>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</si>
  <si>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</si>
  <si>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</si>
  <si>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</si>
  <si>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</si>
  <si>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</si>
  <si>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</si>
  <si>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</si>
  <si>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</si>
  <si>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</si>
  <si>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</si>
  <si>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</si>
  <si>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</si>
  <si>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</si>
  <si>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</si>
  <si>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</si>
  <si>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</si>
  <si>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</si>
  <si>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</si>
  <si>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</si>
  <si>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</si>
  <si>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</si>
  <si>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</si>
  <si>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</si>
  <si>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</si>
  <si>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</si>
  <si>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</si>
  <si>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</si>
  <si>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</si>
  <si>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</si>
  <si>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</si>
  <si>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</si>
  <si>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</si>
  <si>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</si>
  <si>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</si>
  <si>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</si>
  <si>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</si>
  <si>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</si>
  <si>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</si>
  <si>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</si>
  <si>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</si>
  <si>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</si>
  <si>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</si>
  <si>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</si>
  <si>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</si>
  <si>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</si>
  <si>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</si>
  <si>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</si>
  <si>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</si>
  <si>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</si>
  <si>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</si>
  <si>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</si>
  <si>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</si>
  <si>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</si>
  <si>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</si>
  <si>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</si>
  <si>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</si>
  <si>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</si>
  <si>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</si>
  <si>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</si>
  <si>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</si>
  <si>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</si>
  <si>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</si>
  <si>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</si>
  <si>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</si>
  <si>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</si>
  <si>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</si>
  <si>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</si>
  <si>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</si>
  <si>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</si>
  <si>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</si>
  <si>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</si>
  <si>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</si>
  <si>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</si>
  <si>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</si>
  <si>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</si>
  <si>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</si>
  <si>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</si>
  <si>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</si>
  <si>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</si>
  <si>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</si>
  <si>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</si>
  <si>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</si>
  <si>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</si>
  <si>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</si>
  <si>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</si>
  <si>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</si>
  <si>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</si>
  <si>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</si>
  <si>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</si>
  <si>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</si>
  <si>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</si>
  <si>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</si>
  <si>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</si>
  <si>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</si>
  <si>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</si>
  <si>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</si>
  <si>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</si>
  <si>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</si>
  <si>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</si>
  <si>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</si>
  <si>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</si>
  <si>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</si>
  <si>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</si>
  <si>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</si>
  <si>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</si>
  <si>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</si>
  <si>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</si>
  <si>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</si>
  <si>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</si>
  <si>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</si>
  <si>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</si>
  <si>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</si>
  <si>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</si>
  <si>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</si>
  <si>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</si>
  <si>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</si>
  <si>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</si>
  <si>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</si>
  <si>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</si>
  <si>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</si>
  <si>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</si>
  <si>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</si>
  <si>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</si>
  <si>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</si>
  <si>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</si>
  <si>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</si>
  <si>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</si>
  <si>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</si>
  <si>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</si>
  <si>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</si>
  <si>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</si>
  <si>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</si>
  <si>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</si>
  <si>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</si>
  <si>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</si>
  <si>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</si>
  <si>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</si>
  <si>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</si>
  <si>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</si>
  <si>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</si>
  <si>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</si>
  <si>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</si>
  <si>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</si>
  <si>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</si>
  <si>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</si>
  <si>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</si>
  <si>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</si>
  <si>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</si>
  <si>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</si>
  <si>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</si>
  <si>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</si>
  <si>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</si>
  <si>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</si>
  <si>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</si>
  <si>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</si>
  <si>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</si>
  <si>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</si>
  <si>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</si>
  <si>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</si>
  <si>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</si>
  <si>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</si>
  <si>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</si>
  <si>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</si>
  <si>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</si>
  <si>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</si>
  <si>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</si>
  <si>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</si>
  <si>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</si>
  <si>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</si>
  <si>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</si>
  <si>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</si>
  <si>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</si>
  <si>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</si>
  <si>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</si>
  <si>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</si>
  <si>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</si>
  <si>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</si>
  <si>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</si>
  <si>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</si>
  <si>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</si>
  <si>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</si>
  <si>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</si>
  <si>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</si>
  <si>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</si>
  <si>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</si>
  <si>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</si>
  <si>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</si>
  <si>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</si>
  <si>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</si>
  <si>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</si>
  <si>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</si>
  <si>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</si>
  <si>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</si>
  <si>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</si>
  <si>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</si>
  <si>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</si>
  <si>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</si>
  <si>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</si>
  <si>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</si>
  <si>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</si>
  <si>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</si>
  <si>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</si>
  <si>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</si>
  <si>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</si>
  <si>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</si>
  <si>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</si>
  <si>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</si>
  <si>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</si>
  <si>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</si>
  <si>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</si>
  <si>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</si>
  <si>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</si>
  <si>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</si>
  <si>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</si>
  <si>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</si>
  <si>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</si>
  <si>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</si>
  <si>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</si>
  <si>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</si>
  <si>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</si>
  <si>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</si>
  <si>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</si>
  <si>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</si>
  <si>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</si>
  <si>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</si>
  <si>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</si>
  <si>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</si>
  <si>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</si>
  <si>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</si>
  <si>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</si>
  <si>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</si>
  <si>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</si>
  <si>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</si>
  <si>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</si>
  <si>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</si>
  <si>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</si>
  <si>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</si>
  <si>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</si>
  <si>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</si>
  <si>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</si>
  <si>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</si>
  <si>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</si>
  <si>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</si>
  <si>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</si>
  <si>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</si>
  <si>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</si>
  <si>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</si>
  <si>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</si>
  <si>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</si>
  <si>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</si>
  <si>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</si>
  <si>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</si>
  <si>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</si>
  <si>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</si>
  <si>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</si>
  <si>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</si>
  <si>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</si>
  <si>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</si>
  <si>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</si>
  <si>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</si>
  <si>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</si>
  <si>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</si>
  <si>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</si>
  <si>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</si>
  <si>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</si>
  <si>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</si>
  <si>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</si>
  <si>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</si>
  <si>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</si>
  <si>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</si>
  <si>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</si>
  <si>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</si>
  <si>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</si>
  <si>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</si>
  <si>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</si>
  <si>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</si>
  <si>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</si>
  <si>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</si>
  <si>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</si>
  <si>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</si>
  <si>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</si>
  <si>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</si>
  <si>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</si>
  <si>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</si>
  <si>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</si>
  <si>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</si>
  <si>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</si>
  <si>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</si>
  <si>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</si>
  <si>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</si>
  <si>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</si>
  <si>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</si>
  <si>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</si>
  <si>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</si>
  <si>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</si>
  <si>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</si>
  <si>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</si>
  <si>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</si>
  <si>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</si>
  <si>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</si>
  <si>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</si>
  <si>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</si>
  <si>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</si>
  <si>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</si>
  <si>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</si>
  <si>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</si>
  <si>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</si>
  <si>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</si>
  <si>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</si>
  <si>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</si>
  <si>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</si>
  <si>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</si>
  <si>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</si>
  <si>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</si>
  <si>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</si>
  <si>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</si>
  <si>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</si>
  <si>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</si>
  <si>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</si>
  <si>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</si>
  <si>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</si>
  <si>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</si>
  <si>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</si>
  <si>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</si>
  <si>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</si>
  <si>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</si>
  <si>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</si>
  <si>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</si>
  <si>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</si>
  <si>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</si>
  <si>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</si>
  <si>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</si>
  <si>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</si>
  <si>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</si>
  <si>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</si>
  <si>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</si>
  <si>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</si>
  <si>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</si>
  <si>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</si>
  <si>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</si>
  <si>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</si>
  <si>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</si>
  <si>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</si>
  <si>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</si>
  <si>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</si>
  <si>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</si>
  <si>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</si>
  <si>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</si>
  <si>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</si>
  <si>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</si>
  <si>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</si>
  <si>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</si>
  <si>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</si>
  <si>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</si>
  <si>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</si>
  <si>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</si>
  <si>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</si>
  <si>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</si>
  <si>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</si>
  <si>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</si>
  <si>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</si>
  <si>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</si>
  <si>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</si>
  <si>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</si>
  <si>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</si>
  <si>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</si>
  <si>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</si>
  <si>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</si>
  <si>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</si>
  <si>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</si>
  <si>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</si>
  <si>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</si>
  <si>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</si>
  <si>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</si>
  <si>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</si>
  <si>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</si>
  <si>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</si>
  <si>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</si>
  <si>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</si>
  <si>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</si>
  <si>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</si>
  <si>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</si>
  <si>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</si>
  <si>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</si>
  <si>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</si>
  <si>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</si>
  <si>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</si>
  <si>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</si>
  <si>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</si>
  <si>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</si>
  <si>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</si>
  <si>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</si>
  <si>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</si>
  <si>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</si>
  <si>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</si>
  <si>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</si>
  <si>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</si>
  <si>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</si>
  <si>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</si>
  <si>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</si>
  <si>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</si>
  <si>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</si>
  <si>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</si>
  <si>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</si>
  <si>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</si>
  <si>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</si>
  <si>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</si>
  <si>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</si>
  <si>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</si>
  <si>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</si>
  <si>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</si>
  <si>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</si>
  <si>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</si>
  <si>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</si>
  <si>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</si>
  <si>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</si>
  <si>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</si>
  <si>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</si>
  <si>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</si>
  <si>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</si>
  <si>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</si>
  <si>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</si>
  <si>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</si>
  <si>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</si>
  <si>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</si>
  <si>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</si>
  <si>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</si>
  <si>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</si>
  <si>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</si>
  <si>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</si>
  <si>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</si>
  <si>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</si>
  <si>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</si>
  <si>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</si>
  <si>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</si>
  <si>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</si>
  <si>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</si>
  <si>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</si>
  <si>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</si>
  <si>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</si>
  <si>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</si>
  <si>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</si>
  <si>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</si>
  <si>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</si>
  <si>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</si>
  <si>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</si>
  <si>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</si>
  <si>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</si>
  <si>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</si>
  <si>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</si>
  <si>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</si>
  <si>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</si>
  <si>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</si>
  <si>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</si>
  <si>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</si>
  <si>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</si>
  <si>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</si>
  <si>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</si>
  <si>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</si>
  <si>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</si>
  <si>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</si>
  <si>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</si>
  <si>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</si>
  <si>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</si>
  <si>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</si>
  <si>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</si>
  <si>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</si>
  <si>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</si>
  <si>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</si>
  <si>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</si>
  <si>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</si>
  <si>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</si>
  <si>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</si>
  <si>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</si>
  <si>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</si>
  <si>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</si>
  <si>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</si>
  <si>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</si>
  <si>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</si>
  <si>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</si>
  <si>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</si>
  <si>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</si>
  <si>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</si>
  <si>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</si>
  <si>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</si>
  <si>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</si>
  <si>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</si>
  <si>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</si>
  <si>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</si>
  <si>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</si>
  <si>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</si>
  <si>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</si>
  <si>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</si>
  <si>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</si>
  <si>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</si>
  <si>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</si>
  <si>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</si>
  <si>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</si>
  <si>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</si>
  <si>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</si>
  <si>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</si>
  <si>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</si>
  <si>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</si>
  <si>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</si>
  <si>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</si>
  <si>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</si>
  <si>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</si>
  <si>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</si>
  <si>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</si>
  <si>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</si>
  <si>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</si>
  <si>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</si>
  <si>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</si>
  <si>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</si>
  <si>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</si>
  <si>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</si>
  <si>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</si>
  <si>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</si>
  <si>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</si>
  <si>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</si>
  <si>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</si>
  <si>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</si>
  <si>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</si>
  <si>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</si>
  <si>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</si>
  <si>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</si>
  <si>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</si>
  <si>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</si>
  <si>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</si>
  <si>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</si>
  <si>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</si>
  <si>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</si>
  <si>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</si>
  <si>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</si>
  <si>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</si>
  <si>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</si>
  <si>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</si>
  <si>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</si>
  <si>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</si>
  <si>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</si>
  <si>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</si>
  <si>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</si>
  <si>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</si>
  <si>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</si>
  <si>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</si>
  <si>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</si>
  <si>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</si>
  <si>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</si>
  <si>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</si>
  <si>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</si>
  <si>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</si>
  <si>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</si>
  <si>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</si>
  <si>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</si>
  <si>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</si>
  <si>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</si>
  <si>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</si>
  <si>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</si>
  <si>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</si>
  <si>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</si>
  <si>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</si>
  <si>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</si>
  <si>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</si>
  <si>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</si>
  <si>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</si>
  <si>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</si>
  <si>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</si>
  <si>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</si>
  <si>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</si>
  <si>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</si>
  <si>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</si>
  <si>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</si>
  <si>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</si>
  <si>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</si>
  <si>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</si>
  <si>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</si>
  <si>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</si>
  <si>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</si>
  <si>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</si>
  <si>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</si>
  <si>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</si>
  <si>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</si>
  <si>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</si>
  <si>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</si>
  <si>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</si>
  <si>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</si>
  <si>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</si>
  <si>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</si>
  <si>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</si>
  <si>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</si>
  <si>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</si>
  <si>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</si>
  <si>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</si>
  <si>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</si>
  <si>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</si>
  <si>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</si>
  <si>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</si>
  <si>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</si>
  <si>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</si>
  <si>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</si>
  <si>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</si>
  <si>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</si>
  <si>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</si>
  <si>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</si>
  <si>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</si>
  <si>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</si>
  <si>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</si>
  <si>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</si>
  <si>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</si>
  <si>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</si>
  <si>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</si>
  <si>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</si>
  <si>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</si>
  <si>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</si>
  <si>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</si>
  <si>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</si>
  <si>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</si>
  <si>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</si>
  <si>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</si>
  <si>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</si>
  <si>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</si>
  <si>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</si>
  <si>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</si>
  <si>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</si>
  <si>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</si>
  <si>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</si>
  <si>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</si>
  <si>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</si>
  <si>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</si>
  <si>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</si>
  <si>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</si>
  <si>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</si>
  <si>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</si>
  <si>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</si>
  <si>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</si>
  <si>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</si>
  <si>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</si>
  <si>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</si>
  <si>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</si>
  <si>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</si>
  <si>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</si>
  <si>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</si>
  <si>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</si>
  <si>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</si>
  <si>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</si>
  <si>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</si>
  <si>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</si>
  <si>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</si>
  <si>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</si>
  <si>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</si>
  <si>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</si>
  <si>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</si>
  <si>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</si>
  <si>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</si>
  <si>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</si>
  <si>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</si>
  <si>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</si>
  <si>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</si>
  <si>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</si>
  <si>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</si>
  <si>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</si>
  <si>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</si>
  <si>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</si>
  <si>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</si>
  <si>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</si>
  <si>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</si>
  <si>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</si>
  <si>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</si>
  <si>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</si>
  <si>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</si>
  <si>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</si>
  <si>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</si>
  <si>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</si>
  <si>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</si>
  <si>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</si>
  <si>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</si>
  <si>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</si>
  <si>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</si>
  <si>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</si>
  <si>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</si>
  <si>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</si>
  <si>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</si>
  <si>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</si>
  <si>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</si>
  <si>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</si>
  <si>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</si>
  <si>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</si>
  <si>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</si>
  <si>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</si>
  <si>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</si>
  <si>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</si>
  <si>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</si>
  <si>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</si>
  <si>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</si>
  <si>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</si>
  <si>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</si>
  <si>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</si>
  <si>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</si>
  <si>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</si>
  <si>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</si>
  <si>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</si>
  <si>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</si>
  <si>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</si>
  <si>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</si>
  <si>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</si>
  <si>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</si>
  <si>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</si>
  <si>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</si>
  <si>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</si>
  <si>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</si>
  <si>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</si>
  <si>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</si>
  <si>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</si>
  <si>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</si>
  <si>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</si>
  <si>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</si>
  <si>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</si>
  <si>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</si>
  <si>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</si>
  <si>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</si>
  <si>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</si>
  <si>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</si>
  <si>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</si>
  <si>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</si>
  <si>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</si>
  <si>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</si>
  <si>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</si>
  <si>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</si>
  <si>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</si>
  <si>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</si>
  <si>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</si>
  <si>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</si>
  <si>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</si>
  <si>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</si>
  <si>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</si>
  <si>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</si>
  <si>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</si>
  <si>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</si>
  <si>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</si>
  <si>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</si>
  <si>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</si>
  <si>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</si>
  <si>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</si>
  <si>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</si>
  <si>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</si>
  <si>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</si>
  <si>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</si>
  <si>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</si>
  <si>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</si>
  <si>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</si>
  <si>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</si>
  <si>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</si>
  <si>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</si>
  <si>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</si>
  <si>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</si>
  <si>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</si>
  <si>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</si>
  <si>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</si>
  <si>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</si>
  <si>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</si>
  <si>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</si>
  <si>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</si>
  <si>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</si>
  <si>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</si>
  <si>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</si>
  <si>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</si>
  <si>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</si>
  <si>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</si>
  <si>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</si>
  <si>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</si>
  <si>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</si>
  <si>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</si>
  <si>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</si>
  <si>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</si>
  <si>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</si>
  <si>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</si>
  <si>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</si>
  <si>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</si>
  <si>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</si>
  <si>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</si>
  <si>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</si>
  <si>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</si>
  <si>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</si>
  <si>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</si>
  <si>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</si>
  <si>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</si>
  <si>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</si>
  <si>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</si>
  <si>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</si>
  <si>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</si>
  <si>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</si>
  <si>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</si>
  <si>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</si>
  <si>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</si>
  <si>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</si>
  <si>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</si>
  <si>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</si>
  <si>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</si>
  <si>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</si>
  <si>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</si>
  <si>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</si>
  <si>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</si>
  <si>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</si>
  <si>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</si>
  <si>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</si>
  <si>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</si>
  <si>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</si>
  <si>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</si>
  <si>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</si>
  <si>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</si>
  <si>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</si>
  <si>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</si>
  <si>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</si>
  <si>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</si>
  <si>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</si>
  <si>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</si>
  <si>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</si>
  <si>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</si>
  <si>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</si>
  <si>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</si>
  <si>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</si>
  <si>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</si>
  <si>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</si>
  <si>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</si>
  <si>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</si>
  <si>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</si>
  <si>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</si>
  <si>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</si>
  <si>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</si>
  <si>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</si>
  <si>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</si>
  <si>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</si>
  <si>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</si>
  <si>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</si>
  <si>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</si>
  <si>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</si>
  <si>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</si>
  <si>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</si>
  <si>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</si>
  <si>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</si>
  <si>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</si>
  <si>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</si>
  <si>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</si>
  <si>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</si>
  <si>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</si>
  <si>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</si>
  <si>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</si>
  <si>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</si>
  <si>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</si>
  <si>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</si>
  <si>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</si>
  <si>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</si>
  <si>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</si>
  <si>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</si>
  <si>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</si>
  <si>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</si>
  <si>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</si>
  <si>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</si>
  <si>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</si>
  <si>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</si>
  <si>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</si>
  <si>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</si>
  <si>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</si>
  <si>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</si>
  <si>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</si>
  <si>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</si>
  <si>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</si>
  <si>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</si>
  <si>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</si>
  <si>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</si>
  <si>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</si>
  <si>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</si>
  <si>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</si>
  <si>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</si>
  <si>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</si>
  <si>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</si>
  <si>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</si>
  <si>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</si>
  <si>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</si>
  <si>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</si>
  <si>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</si>
  <si>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</si>
  <si>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</si>
  <si>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</si>
  <si>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</si>
  <si>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</si>
  <si>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</si>
  <si>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</si>
  <si>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</si>
  <si>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</si>
  <si>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</si>
  <si>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</si>
  <si>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</si>
  <si>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</si>
  <si>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</si>
  <si>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</si>
  <si>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</si>
  <si>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</si>
  <si>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</si>
  <si>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</si>
  <si>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</si>
  <si>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</si>
  <si>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</si>
  <si>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</si>
  <si>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</si>
  <si>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</si>
  <si>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</si>
  <si>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</si>
  <si>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</si>
  <si>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</si>
  <si>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</si>
  <si>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</si>
  <si>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</si>
  <si>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</si>
  <si>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</si>
  <si>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</si>
  <si>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</si>
  <si>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</si>
  <si>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</si>
  <si>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</si>
  <si>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</si>
  <si>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</si>
  <si>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</si>
  <si>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</si>
  <si>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</si>
  <si>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</si>
  <si>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</si>
  <si>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</si>
  <si>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</si>
  <si>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</si>
  <si>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</si>
  <si>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</si>
  <si>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</si>
  <si>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</si>
  <si>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</si>
  <si>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</si>
  <si>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</si>
  <si>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</si>
  <si>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</si>
  <si>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</si>
  <si>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</si>
  <si>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</si>
  <si>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</si>
  <si>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</si>
  <si>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</si>
  <si>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</si>
  <si>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</si>
  <si>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</si>
  <si>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</si>
  <si>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</si>
  <si>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</si>
  <si>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</si>
  <si>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</si>
  <si>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</si>
  <si>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</si>
  <si>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</si>
  <si>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</si>
  <si>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</si>
  <si>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</si>
  <si>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</si>
  <si>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</si>
  <si>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</si>
  <si>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</si>
  <si>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</si>
  <si>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</si>
  <si>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</si>
  <si>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</si>
  <si>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</si>
  <si>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</si>
  <si>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</si>
  <si>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</si>
  <si>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</si>
  <si>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</si>
  <si>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</si>
  <si>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</si>
  <si>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</si>
  <si>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</si>
  <si>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</si>
  <si>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</si>
  <si>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</si>
  <si>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</si>
  <si>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</si>
  <si>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</si>
  <si>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</si>
  <si>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</si>
  <si>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</si>
  <si>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</si>
  <si>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</si>
  <si>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</si>
  <si>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</si>
  <si>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</si>
  <si>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</si>
  <si>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</si>
  <si>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</si>
  <si>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</si>
  <si>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</si>
  <si>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</si>
  <si>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</si>
  <si>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</si>
  <si>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</si>
  <si>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</si>
  <si>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</si>
  <si>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</si>
  <si>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</si>
  <si>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</si>
  <si>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</si>
  <si>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</si>
  <si>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</si>
  <si>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</si>
  <si>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</si>
  <si>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</si>
  <si>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</si>
  <si>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</si>
  <si>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</si>
  <si>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</si>
  <si>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</si>
  <si>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</si>
  <si>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</si>
  <si>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</si>
  <si>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</si>
  <si>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</si>
  <si>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</si>
  <si>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</si>
  <si>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</si>
  <si>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</si>
  <si>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</si>
  <si>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</si>
  <si>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</si>
  <si>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</si>
  <si>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</si>
  <si>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</si>
  <si>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</si>
  <si>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</si>
  <si>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</si>
  <si>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</si>
  <si>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</si>
  <si>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</si>
  <si>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</si>
  <si>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</si>
  <si>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</si>
  <si>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</si>
  <si>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</si>
  <si>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</si>
  <si>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</si>
  <si>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</si>
  <si>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</si>
  <si>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</si>
  <si>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</si>
  <si>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</si>
  <si>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</si>
  <si>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</si>
  <si>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</si>
  <si>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</si>
  <si>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</si>
  <si>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</si>
  <si>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</si>
  <si>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</si>
  <si>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</si>
  <si>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</si>
  <si>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</si>
  <si>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</si>
  <si>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</si>
  <si>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</si>
  <si>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</si>
  <si>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</si>
  <si>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</si>
  <si>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</si>
  <si>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</si>
  <si>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</si>
  <si>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</si>
  <si>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</si>
  <si>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</si>
  <si>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</si>
  <si>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</si>
  <si>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</si>
  <si>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</si>
  <si>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</si>
  <si>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</si>
  <si>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</si>
  <si>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</si>
  <si>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</si>
  <si>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</si>
  <si>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</si>
  <si>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</si>
  <si>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</si>
  <si>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</si>
  <si>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</si>
  <si>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</si>
  <si>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</si>
  <si>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</si>
  <si>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</si>
  <si>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</si>
  <si>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</si>
  <si>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</si>
  <si>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</si>
  <si>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</si>
  <si>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</si>
  <si>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</si>
  <si>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</si>
  <si>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</si>
  <si>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</si>
  <si>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</si>
  <si>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</si>
  <si>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</si>
  <si>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</si>
  <si>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</si>
  <si>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</si>
  <si>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</si>
  <si>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</si>
  <si>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</si>
  <si>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</si>
  <si>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</si>
  <si>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</si>
  <si>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</si>
  <si>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</si>
  <si>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</si>
  <si>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</si>
  <si>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</si>
  <si>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</si>
  <si>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</si>
  <si>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</si>
  <si>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</si>
  <si>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</si>
  <si>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</si>
  <si>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</si>
  <si>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</si>
  <si>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</si>
  <si>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</si>
  <si>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</si>
  <si>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</si>
  <si>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</si>
  <si>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</si>
  <si>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</si>
  <si>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</si>
  <si>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</si>
  <si>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</si>
  <si>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</si>
  <si>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</si>
  <si>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</si>
  <si>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</si>
  <si>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</si>
  <si>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</si>
  <si>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</si>
  <si>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</si>
  <si>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</si>
  <si>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</si>
  <si>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</si>
  <si>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</si>
  <si>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</si>
  <si>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</si>
  <si>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</si>
  <si>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</si>
  <si>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</si>
  <si>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</si>
  <si>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</si>
  <si>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</si>
  <si>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</si>
  <si>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</si>
  <si>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</si>
  <si>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</si>
  <si>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</si>
  <si>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</si>
  <si>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</si>
  <si>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</si>
  <si>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</si>
  <si>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</si>
  <si>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</si>
  <si>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</si>
  <si>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</si>
  <si>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</si>
  <si>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</si>
  <si>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</si>
  <si>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</si>
  <si>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</si>
  <si>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</si>
  <si>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</si>
  <si>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</si>
  <si>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</si>
  <si>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</si>
  <si>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</si>
  <si>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</si>
  <si>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</si>
  <si>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</si>
  <si>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</si>
  <si>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</si>
  <si>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</si>
  <si>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</si>
  <si>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</si>
  <si>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</si>
  <si>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</si>
  <si>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</si>
  <si>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</si>
  <si>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</si>
  <si>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</si>
  <si>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</si>
  <si>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</si>
  <si>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</si>
  <si>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</si>
  <si>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</si>
  <si>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</si>
  <si>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</si>
  <si>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</si>
  <si>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</si>
  <si>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</si>
  <si>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</si>
  <si>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</si>
  <si>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</si>
  <si>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</si>
  <si>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</si>
  <si>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</si>
  <si>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</si>
  <si>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</si>
  <si>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</si>
  <si>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</si>
  <si>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</si>
  <si>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</si>
  <si>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</si>
  <si>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</si>
  <si>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</si>
  <si>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</si>
  <si>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</si>
  <si>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</si>
  <si>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</si>
  <si>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</si>
  <si>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</si>
  <si>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</si>
  <si>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</si>
  <si>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</si>
  <si>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</si>
  <si>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</si>
  <si>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</si>
  <si>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</si>
  <si>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</si>
  <si>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</si>
  <si>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</si>
  <si>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</si>
  <si>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</si>
  <si>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</si>
  <si>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</si>
  <si>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</si>
  <si>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</si>
  <si>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</si>
  <si>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</si>
  <si>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</si>
  <si>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</si>
  <si>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</si>
  <si>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</si>
  <si>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</si>
  <si>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</si>
  <si>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</si>
  <si>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</si>
  <si>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</si>
  <si>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</si>
  <si>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</si>
  <si>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</si>
  <si>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</si>
  <si>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</si>
  <si>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</si>
  <si>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</si>
  <si>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</si>
  <si>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</si>
  <si>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</si>
  <si>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</si>
  <si>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</si>
  <si>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</si>
  <si>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</si>
  <si>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</si>
  <si>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</si>
  <si>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</si>
  <si>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</si>
  <si>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</si>
  <si>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</si>
  <si>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</si>
  <si>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</si>
  <si>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</si>
  <si>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</si>
  <si>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</si>
  <si>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</si>
  <si>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</si>
  <si>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</si>
  <si>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</si>
  <si>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</si>
  <si>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</si>
  <si>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</si>
  <si>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</si>
  <si>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</si>
  <si>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</si>
  <si>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</si>
  <si>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</si>
  <si>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</si>
  <si>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</si>
  <si>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</si>
  <si>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</si>
  <si>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</si>
  <si>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</si>
  <si>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</si>
  <si>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</si>
  <si>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</si>
  <si>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</si>
  <si>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</si>
  <si>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</si>
  <si>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</si>
  <si>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</si>
  <si>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</si>
  <si>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</si>
  <si>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</si>
  <si>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</si>
  <si>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</si>
  <si>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</si>
  <si>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</si>
  <si>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</si>
  <si>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</si>
  <si>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</si>
  <si>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</si>
  <si>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</si>
  <si>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</si>
  <si>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</si>
  <si>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</si>
  <si>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</si>
  <si>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</si>
  <si>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</si>
  <si>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</si>
  <si>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</si>
  <si>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</si>
  <si>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</si>
  <si>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</si>
  <si>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</si>
  <si>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</si>
  <si>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</si>
  <si>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</si>
  <si>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</si>
  <si>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</si>
  <si>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</si>
  <si>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</si>
  <si>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</si>
  <si>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</si>
  <si>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</si>
  <si>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</si>
  <si>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</si>
  <si>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</si>
  <si>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</si>
  <si>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</si>
  <si>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</si>
  <si>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</si>
  <si>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</si>
  <si>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</si>
  <si>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</si>
  <si>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</si>
  <si>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</si>
  <si>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</si>
  <si>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</si>
  <si>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</si>
  <si>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</si>
  <si>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</si>
  <si>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</si>
  <si>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</si>
  <si>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</si>
  <si>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</si>
  <si>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</si>
  <si>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</si>
  <si>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</si>
  <si>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</si>
  <si>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</si>
  <si>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</si>
  <si>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</si>
  <si>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</si>
  <si>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</si>
  <si>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</si>
  <si>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</si>
  <si>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</si>
  <si>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</si>
  <si>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</si>
  <si>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</si>
  <si>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</si>
  <si>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</si>
  <si>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</si>
  <si>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</si>
  <si>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</si>
  <si>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</si>
  <si>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</si>
  <si>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</si>
  <si>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</si>
  <si>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</si>
  <si>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</si>
  <si>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</si>
  <si>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</si>
  <si>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</si>
  <si>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</si>
  <si>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</si>
  <si>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</si>
  <si>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</si>
  <si>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</si>
  <si>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</si>
  <si>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</si>
  <si>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</si>
  <si>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</si>
  <si>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</si>
  <si>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</si>
  <si>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</si>
  <si>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</si>
  <si>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</si>
  <si>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</si>
  <si>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</si>
  <si>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</si>
  <si>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</si>
  <si>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</si>
  <si>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</si>
  <si>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</si>
  <si>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</si>
  <si>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</si>
  <si>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</si>
  <si>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</si>
  <si>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</si>
  <si>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</si>
  <si>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</si>
  <si>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</si>
  <si>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</si>
  <si>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</si>
  <si>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</si>
  <si>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</si>
  <si>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</si>
  <si>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</si>
  <si>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</si>
  <si>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</si>
  <si>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</si>
  <si>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</si>
  <si>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</si>
  <si>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</si>
  <si>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</si>
  <si>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</si>
  <si>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</si>
  <si>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</si>
  <si>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</si>
  <si>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</si>
  <si>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</si>
  <si>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</si>
  <si>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</si>
  <si>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</si>
  <si>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</si>
  <si>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</si>
  <si>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</si>
  <si>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</si>
  <si>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</si>
  <si>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</si>
  <si>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</si>
  <si>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</si>
  <si>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</si>
  <si>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</si>
  <si>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</si>
  <si>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</si>
  <si>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</si>
  <si>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</si>
  <si>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</si>
  <si>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</si>
  <si>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</si>
  <si>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</si>
  <si>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</si>
  <si>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</si>
  <si>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</si>
  <si>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</si>
  <si>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</si>
  <si>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</si>
  <si>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</si>
  <si>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</si>
  <si>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</si>
  <si>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</si>
  <si>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</si>
  <si>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</si>
  <si>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</si>
  <si>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</si>
  <si>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</si>
  <si>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</si>
  <si>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</si>
  <si>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</si>
  <si>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</si>
  <si>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</si>
  <si>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</si>
  <si>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</si>
  <si>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</si>
  <si>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</si>
  <si>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</si>
  <si>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</si>
  <si>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</si>
  <si>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</si>
  <si>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</si>
  <si>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</si>
  <si>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</si>
  <si>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</si>
  <si>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</si>
  <si>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</si>
  <si>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</si>
  <si>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</si>
  <si>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</si>
  <si>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</si>
  <si>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</si>
  <si>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</si>
  <si>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</si>
  <si>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</si>
  <si>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</si>
  <si>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</si>
  <si>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</si>
  <si>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</si>
  <si>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</si>
  <si>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</si>
  <si>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</si>
  <si>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</si>
  <si>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</si>
  <si>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</si>
  <si>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</si>
  <si>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</si>
  <si>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</si>
  <si>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</si>
  <si>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</si>
  <si>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</si>
  <si>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</si>
  <si>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</si>
  <si>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</si>
  <si>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</si>
  <si>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</si>
  <si>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</si>
  <si>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</si>
  <si>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</si>
  <si>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</si>
  <si>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</si>
  <si>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</si>
  <si>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</si>
  <si>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</si>
  <si>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</si>
  <si>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</si>
  <si>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</si>
  <si>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</si>
  <si>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</si>
  <si>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</si>
  <si>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</si>
  <si>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</si>
  <si>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</si>
  <si>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</si>
  <si>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</si>
  <si>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</si>
  <si>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</si>
  <si>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</si>
  <si>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</si>
  <si>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</si>
  <si>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</si>
  <si>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</si>
  <si>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</si>
  <si>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</si>
  <si>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</si>
  <si>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</si>
  <si>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</si>
  <si>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</si>
  <si>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</si>
  <si>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</si>
  <si>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</si>
  <si>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</si>
  <si>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</si>
  <si>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</si>
  <si>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</si>
  <si>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</si>
  <si>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</si>
  <si>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</si>
  <si>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</si>
  <si>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</si>
  <si>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</si>
  <si>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</si>
  <si>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</si>
  <si>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</si>
  <si>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</si>
  <si>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</si>
  <si>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</si>
  <si>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</si>
  <si>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</si>
  <si>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</si>
  <si>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</si>
  <si>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</si>
  <si>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</si>
  <si>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</si>
  <si>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</si>
  <si>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</si>
  <si>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</si>
  <si>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</si>
  <si>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</si>
  <si>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</si>
  <si>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</si>
  <si>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</si>
  <si>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</si>
  <si>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</si>
  <si>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</si>
  <si>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</si>
  <si>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</si>
  <si>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</si>
  <si>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</si>
  <si>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</si>
  <si>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</si>
  <si>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</si>
  <si>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</si>
  <si>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</si>
  <si>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</si>
  <si>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</si>
  <si>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</si>
  <si>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</si>
  <si>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</si>
  <si>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</si>
  <si>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</si>
  <si>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</si>
  <si>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</si>
  <si>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</si>
  <si>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</si>
  <si>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</si>
  <si>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</si>
  <si>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</si>
  <si>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</si>
  <si>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</si>
  <si>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</si>
  <si>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</si>
  <si>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</si>
  <si>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</si>
  <si>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</si>
  <si>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</si>
  <si>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</si>
  <si>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</si>
  <si>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</si>
  <si>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</si>
  <si>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</si>
  <si>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</si>
  <si>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</si>
  <si>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</si>
  <si>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</si>
  <si>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</si>
  <si>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</si>
  <si>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</si>
  <si>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</si>
  <si>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</si>
  <si>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</si>
  <si>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</si>
  <si>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</si>
  <si>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</si>
  <si>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</si>
  <si>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</si>
  <si>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</si>
  <si>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</si>
  <si>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</si>
  <si>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</si>
  <si>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</si>
  <si>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</si>
  <si>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</si>
  <si>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</si>
  <si>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</si>
  <si>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</si>
  <si>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</si>
  <si>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</si>
  <si>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</si>
  <si>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</si>
  <si>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</si>
  <si>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</si>
  <si>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</si>
  <si>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</si>
  <si>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</si>
  <si>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</si>
  <si>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</si>
  <si>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</si>
  <si>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</si>
  <si>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</si>
  <si>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</si>
  <si>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</si>
  <si>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</si>
  <si>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</si>
  <si>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</si>
  <si>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</si>
  <si>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</si>
  <si>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</si>
  <si>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</si>
  <si>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</si>
  <si>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</si>
  <si>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</si>
  <si>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</si>
  <si>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</si>
  <si>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</si>
  <si>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</si>
  <si>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</si>
  <si>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</si>
  <si>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</si>
  <si>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</si>
  <si>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</si>
  <si>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</si>
  <si>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</si>
  <si>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</si>
  <si>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</si>
  <si>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</si>
  <si>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</si>
  <si>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</si>
  <si>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</si>
  <si>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</si>
  <si>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</si>
  <si>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</si>
  <si>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</si>
  <si>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</si>
  <si>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</si>
  <si>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</si>
  <si>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</si>
  <si>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</si>
  <si>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</si>
  <si>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</si>
  <si>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</si>
  <si>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</si>
  <si>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</si>
  <si>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</si>
  <si>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</si>
  <si>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</si>
  <si>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</si>
  <si>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</si>
  <si>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</si>
  <si>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</si>
  <si>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</si>
  <si>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</si>
  <si>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</si>
  <si>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</si>
  <si>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</si>
  <si>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</si>
  <si>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</si>
  <si>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</si>
  <si>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</si>
  <si>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</si>
  <si>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</si>
  <si>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</si>
  <si>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</si>
  <si>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</si>
  <si>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</si>
  <si>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</si>
  <si>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</si>
  <si>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</si>
  <si>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</si>
  <si>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</si>
  <si>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</si>
  <si>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</si>
  <si>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</si>
  <si>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</si>
  <si>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</si>
  <si>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</si>
  <si>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</si>
  <si>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</si>
  <si>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</si>
  <si>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</si>
  <si>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</si>
  <si>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</si>
  <si>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</si>
  <si>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</si>
  <si>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</si>
  <si>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</si>
  <si>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</si>
  <si>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</si>
  <si>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</si>
  <si>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</si>
  <si>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</si>
  <si>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</si>
  <si>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</si>
  <si>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</si>
  <si>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</si>
  <si>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</si>
  <si>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</si>
  <si>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</si>
  <si>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</si>
  <si>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</si>
  <si>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</si>
  <si>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</si>
  <si>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</si>
  <si>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</si>
  <si>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</si>
  <si>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</si>
  <si>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</si>
  <si>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</si>
  <si>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</si>
  <si>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</si>
  <si>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</si>
  <si>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</si>
  <si>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</si>
  <si>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</si>
  <si>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</si>
  <si>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</si>
  <si>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</si>
  <si>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</si>
  <si>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</si>
  <si>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</si>
  <si>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</si>
  <si>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</si>
  <si>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</si>
  <si>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</si>
  <si>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</si>
  <si>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</si>
  <si>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</si>
  <si>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</si>
  <si>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</si>
  <si>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</si>
  <si>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</si>
  <si>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</si>
  <si>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</si>
  <si>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</si>
  <si>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</si>
  <si>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</si>
  <si>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</si>
  <si>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</si>
  <si>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</si>
  <si>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</si>
  <si>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</si>
  <si>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</si>
  <si>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</si>
  <si>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</si>
  <si>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</si>
  <si>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</si>
  <si>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</si>
  <si>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</si>
  <si>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</si>
  <si>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</si>
  <si>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</si>
  <si>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</si>
  <si>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</si>
  <si>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</si>
  <si>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</si>
  <si>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</si>
  <si>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</si>
  <si>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</si>
  <si>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</si>
  <si>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</si>
  <si>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</si>
  <si>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</si>
  <si>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</si>
  <si>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</si>
  <si>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</si>
  <si>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</si>
  <si>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</si>
  <si>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</si>
  <si>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</si>
  <si>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</si>
  <si>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</si>
  <si>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</si>
  <si>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</si>
  <si>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</si>
  <si>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</si>
  <si>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</si>
  <si>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</si>
  <si>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</si>
  <si>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</si>
  <si>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</si>
  <si>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</si>
  <si>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</si>
  <si>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</si>
  <si>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</si>
  <si>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</si>
  <si>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</si>
  <si>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</si>
  <si>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</si>
  <si>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</si>
  <si>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</si>
  <si>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</si>
  <si>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</si>
  <si>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</si>
  <si>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</si>
  <si>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</si>
  <si>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</si>
  <si>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</si>
  <si>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</si>
  <si>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</si>
  <si>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</si>
  <si>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</si>
  <si>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</si>
  <si>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</si>
  <si>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</si>
  <si>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</si>
  <si>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</si>
  <si>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</si>
  <si>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</si>
  <si>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</si>
  <si>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</si>
  <si>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</si>
  <si>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</si>
  <si>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</si>
  <si>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</si>
  <si>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</si>
  <si>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</si>
  <si>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</si>
  <si>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</si>
  <si>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</si>
  <si>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</si>
  <si>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</si>
  <si>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</si>
  <si>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</si>
  <si>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</si>
  <si>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</si>
  <si>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</si>
  <si>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</si>
  <si>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</si>
  <si>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</si>
  <si>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</si>
  <si>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</si>
  <si>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</si>
  <si>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</si>
  <si>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</si>
  <si>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</si>
  <si>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</si>
  <si>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</si>
  <si>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</si>
  <si>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</si>
  <si>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</si>
  <si>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</si>
  <si>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</si>
  <si>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</si>
  <si>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</si>
  <si>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</si>
  <si>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</si>
  <si>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</si>
  <si>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</si>
  <si>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</si>
  <si>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</si>
  <si>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</si>
  <si>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</si>
  <si>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</si>
  <si>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</si>
  <si>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</si>
  <si>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</si>
  <si>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</si>
  <si>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</si>
  <si>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</si>
  <si>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</si>
  <si>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</si>
  <si>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</si>
  <si>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</si>
  <si>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</si>
  <si>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</si>
  <si>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</si>
  <si>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</si>
  <si>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</si>
  <si>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</si>
  <si>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</si>
  <si>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</si>
  <si>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</si>
  <si>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</si>
  <si>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</si>
  <si>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</si>
  <si>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</si>
  <si>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</si>
  <si>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</si>
  <si>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</si>
  <si>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</si>
  <si>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</si>
  <si>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</si>
  <si>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</si>
  <si>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</si>
  <si>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</si>
  <si>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</si>
  <si>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</si>
  <si>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</si>
  <si>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</si>
  <si>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</si>
  <si>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</si>
  <si>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</si>
  <si>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</si>
  <si>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</si>
  <si>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</si>
  <si>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</si>
  <si>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</si>
  <si>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</si>
  <si>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</si>
  <si>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</si>
  <si>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</si>
  <si>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</si>
  <si>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</si>
  <si>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</si>
  <si>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</si>
  <si>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</si>
  <si>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</si>
  <si>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</si>
  <si>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</si>
  <si>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</si>
  <si>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</si>
  <si>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</si>
  <si>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</si>
  <si>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</si>
  <si>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</si>
  <si>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</si>
  <si>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</si>
  <si>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</si>
  <si>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</si>
  <si>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</si>
  <si>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</si>
  <si>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</si>
  <si>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</si>
  <si>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</si>
  <si>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</si>
  <si>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</si>
  <si>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</si>
  <si>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</si>
  <si>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</si>
  <si>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</si>
  <si>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</si>
  <si>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</si>
  <si>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</si>
  <si>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</si>
  <si>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</si>
  <si>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</si>
  <si>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</si>
  <si>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</si>
  <si>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</si>
  <si>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</si>
  <si>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</si>
  <si>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</si>
  <si>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</si>
  <si>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</si>
  <si>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</si>
  <si>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</si>
  <si>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</si>
  <si>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</si>
  <si>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</si>
  <si>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</si>
  <si>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</si>
  <si>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</si>
  <si>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</si>
  <si>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</si>
  <si>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</si>
  <si>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</si>
  <si>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</si>
  <si>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</si>
  <si>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</si>
  <si>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</si>
  <si>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</si>
  <si>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</si>
  <si>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</si>
  <si>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</si>
  <si>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</si>
  <si>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</si>
  <si>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</si>
  <si>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</si>
  <si>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</si>
  <si>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</si>
  <si>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</si>
  <si>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</si>
  <si>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</si>
  <si>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</si>
  <si>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</si>
  <si>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</si>
  <si>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</si>
  <si>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</si>
  <si>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</si>
  <si>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</si>
  <si>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</si>
  <si>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</si>
  <si>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</si>
  <si>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</si>
  <si>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</si>
  <si>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</si>
  <si>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</si>
  <si>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</si>
  <si>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</si>
  <si>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</si>
  <si>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</si>
  <si>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</si>
  <si>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</si>
  <si>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</si>
  <si>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</si>
  <si>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</si>
  <si>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</si>
  <si>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</si>
  <si>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</si>
  <si>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</si>
  <si>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</si>
  <si>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</si>
  <si>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</si>
  <si>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</si>
  <si>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</si>
  <si>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</si>
  <si>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</si>
  <si>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</si>
  <si>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</si>
  <si>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</si>
  <si>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</si>
  <si>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</si>
  <si>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</si>
  <si>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</si>
  <si>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</si>
  <si>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</si>
  <si>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</si>
  <si>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</si>
  <si>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</si>
  <si>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</si>
  <si>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</si>
  <si>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</si>
  <si>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</si>
  <si>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</si>
  <si>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</si>
  <si>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</si>
  <si>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</si>
  <si>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</si>
  <si>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</si>
  <si>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</si>
  <si>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</si>
  <si>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</si>
  <si>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</si>
  <si>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</si>
  <si>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</si>
  <si>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</si>
  <si>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</si>
  <si>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</si>
  <si>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</si>
  <si>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</si>
  <si>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</si>
  <si>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</si>
  <si>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</si>
  <si>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</si>
  <si>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</si>
  <si>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</si>
  <si>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</si>
  <si>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</si>
  <si>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</si>
  <si>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</si>
  <si>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</si>
  <si>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</si>
  <si>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</si>
  <si>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</si>
  <si>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</si>
  <si>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</si>
  <si>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</si>
  <si>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</si>
  <si>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</si>
  <si>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</si>
  <si>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</si>
  <si>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</si>
  <si>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</si>
  <si>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</si>
  <si>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</si>
  <si>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</si>
  <si>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</si>
  <si>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</si>
  <si>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</si>
  <si>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</si>
  <si>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</si>
  <si>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</si>
  <si>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</si>
  <si>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</si>
  <si>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</si>
  <si>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</si>
  <si>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</si>
  <si>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</si>
  <si>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</si>
  <si>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</si>
  <si>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</si>
  <si>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</si>
  <si>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</si>
  <si>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</si>
  <si>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</si>
  <si>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</si>
  <si>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</si>
  <si>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</si>
  <si>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</si>
  <si>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</si>
  <si>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</si>
  <si>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</si>
  <si>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</si>
  <si>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</si>
  <si>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</si>
  <si>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</si>
  <si>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</si>
  <si>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</si>
  <si>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</si>
  <si>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</si>
  <si>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</si>
  <si>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</si>
  <si>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</si>
  <si>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</si>
  <si>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</si>
  <si>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</si>
  <si>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</si>
  <si>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</si>
  <si>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</si>
  <si>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</si>
  <si>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</si>
  <si>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</si>
  <si>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</si>
  <si>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</si>
  <si>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</si>
  <si>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</si>
  <si>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</si>
  <si>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</si>
  <si>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</si>
  <si>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</si>
  <si>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</si>
  <si>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</si>
  <si>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</si>
  <si>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</si>
  <si>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</si>
  <si>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</si>
  <si>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</si>
  <si>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</si>
  <si>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</si>
  <si>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</si>
  <si>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</si>
  <si>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</si>
  <si>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</si>
  <si>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</si>
  <si>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</si>
  <si>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</si>
  <si>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</si>
  <si>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</si>
  <si>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</si>
  <si>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</si>
  <si>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</si>
  <si>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</si>
  <si>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</si>
  <si>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</si>
  <si>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</si>
  <si>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</si>
  <si>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</si>
  <si>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</si>
  <si>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</si>
  <si>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</si>
  <si>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</si>
  <si>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</si>
  <si>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</si>
  <si>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</si>
  <si>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</si>
  <si>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</si>
  <si>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</si>
  <si>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</si>
  <si>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</si>
  <si>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</si>
  <si>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</si>
  <si>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</si>
  <si>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</si>
  <si>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</si>
  <si>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</si>
  <si>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</si>
  <si>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</si>
  <si>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</si>
  <si>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</si>
  <si>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</si>
  <si>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</si>
  <si>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</si>
  <si>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</si>
  <si>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</si>
  <si>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</si>
  <si>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</si>
  <si>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</si>
  <si>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</si>
  <si>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</si>
  <si>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</si>
  <si>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</si>
  <si>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</si>
  <si>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</si>
  <si>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</si>
  <si>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</si>
  <si>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</si>
  <si>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</si>
  <si>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</si>
  <si>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</si>
  <si>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</si>
  <si>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</si>
  <si>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</si>
  <si>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</si>
  <si>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</si>
  <si>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</si>
  <si>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</si>
  <si>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</si>
  <si>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</si>
  <si>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</si>
  <si>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</si>
  <si>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</si>
  <si>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</si>
  <si>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</si>
  <si>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</si>
  <si>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</si>
  <si>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</si>
  <si>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</si>
  <si>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</si>
  <si>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</si>
  <si>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</si>
  <si>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</si>
  <si>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</si>
  <si>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</si>
  <si>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</si>
  <si>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</si>
  <si>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</si>
  <si>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</si>
  <si>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</si>
  <si>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</si>
  <si>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</si>
  <si>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</si>
  <si>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</si>
  <si>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</si>
  <si>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</si>
  <si>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</si>
  <si>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</si>
  <si>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</si>
  <si>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</si>
  <si>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</si>
  <si>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</si>
  <si>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</si>
  <si>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</si>
  <si>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</si>
  <si>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</si>
  <si>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</si>
  <si>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</si>
  <si>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</si>
  <si>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</si>
  <si>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</si>
  <si>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</si>
  <si>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</si>
  <si>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</si>
  <si>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</si>
  <si>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</si>
  <si>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</si>
  <si>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</si>
  <si>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</si>
  <si>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</si>
  <si>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</si>
  <si>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</si>
  <si>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</si>
  <si>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</si>
  <si>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</si>
  <si>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</si>
  <si>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</si>
  <si>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</si>
  <si>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</si>
  <si>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</si>
  <si>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</si>
  <si>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</si>
  <si>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</si>
  <si>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</si>
  <si>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</si>
  <si>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</si>
  <si>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</si>
  <si>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</si>
  <si>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</si>
  <si>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</si>
  <si>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</si>
  <si>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</si>
  <si>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</si>
  <si>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</si>
  <si>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</si>
  <si>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</si>
  <si>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</si>
  <si>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</si>
  <si>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</si>
  <si>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</si>
  <si>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</si>
  <si>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</si>
  <si>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</si>
  <si>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</si>
  <si>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</si>
  <si>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</si>
  <si>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</si>
  <si>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</si>
  <si>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</si>
  <si>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</si>
  <si>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</si>
  <si>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</si>
  <si>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</si>
  <si>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</si>
  <si>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</si>
  <si>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</si>
  <si>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</si>
  <si>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</si>
  <si>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</si>
  <si>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</si>
  <si>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</si>
  <si>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</si>
  <si>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</si>
  <si>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</si>
  <si>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</si>
  <si>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</si>
  <si>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</si>
  <si>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</si>
  <si>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</si>
  <si>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</si>
  <si>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</si>
  <si>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</si>
  <si>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</si>
  <si>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</si>
  <si>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</si>
  <si>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</si>
  <si>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</si>
  <si>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</si>
  <si>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</si>
  <si>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</si>
  <si>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</si>
  <si>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</si>
  <si>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</si>
  <si>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</si>
  <si>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</si>
  <si>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</si>
  <si>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</si>
  <si>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</si>
  <si>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</si>
  <si>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</si>
  <si>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</si>
  <si>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</si>
  <si>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</si>
  <si>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</si>
  <si>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</si>
  <si>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</si>
  <si>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</si>
  <si>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</si>
  <si>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</si>
  <si>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</si>
  <si>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</si>
  <si>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</si>
  <si>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</si>
  <si>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</si>
  <si>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</si>
  <si>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</si>
  <si>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</si>
  <si>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</si>
  <si>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</si>
  <si>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</si>
  <si>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</si>
  <si>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</si>
  <si>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</si>
  <si>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</si>
  <si>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</si>
  <si>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</si>
  <si>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</si>
  <si>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</si>
  <si>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</si>
  <si>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</si>
  <si>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</si>
  <si>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</si>
  <si>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</si>
  <si>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</si>
  <si>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</si>
  <si>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</si>
  <si>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</si>
  <si>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</si>
  <si>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</si>
  <si>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</si>
  <si>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</si>
  <si>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</si>
  <si>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</si>
  <si>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</si>
  <si>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</si>
  <si>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</si>
  <si>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</si>
  <si>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</si>
  <si>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</si>
  <si>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</si>
  <si>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</si>
  <si>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</si>
  <si>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</si>
  <si>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</si>
  <si>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</si>
  <si>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</si>
  <si>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</si>
  <si>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</si>
  <si>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</si>
  <si>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</si>
  <si>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</si>
  <si>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</si>
  <si>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</si>
  <si>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</si>
  <si>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</si>
  <si>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</si>
  <si>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</si>
  <si>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</si>
  <si>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</si>
  <si>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</si>
  <si>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</si>
  <si>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</si>
  <si>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</si>
  <si>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</si>
  <si>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</si>
  <si>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</si>
  <si>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</si>
  <si>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</si>
  <si>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</si>
  <si>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</si>
  <si>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</si>
  <si>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</si>
  <si>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</si>
  <si>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</si>
  <si>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</si>
  <si>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</si>
  <si>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</si>
  <si>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</si>
  <si>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</si>
  <si>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</si>
  <si>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</si>
  <si>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</si>
  <si>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</si>
  <si>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</si>
  <si>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</si>
  <si>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</si>
  <si>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</si>
  <si>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</si>
  <si>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</si>
  <si>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</si>
  <si>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</si>
  <si>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</si>
  <si>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</si>
  <si>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</si>
  <si>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</si>
  <si>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</si>
  <si>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</si>
  <si>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</si>
  <si>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</si>
  <si>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</si>
  <si>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</si>
  <si>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</si>
  <si>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</si>
  <si>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</si>
  <si>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</si>
  <si>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</si>
  <si>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</si>
  <si>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</si>
  <si>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</si>
  <si>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</si>
  <si>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</si>
  <si>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</si>
  <si>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</si>
  <si>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</si>
  <si>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</si>
  <si>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</si>
  <si>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</si>
  <si>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</si>
  <si>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</si>
  <si>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</si>
  <si>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</si>
  <si>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</si>
  <si>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</si>
  <si>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</si>
  <si>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</si>
  <si>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</si>
  <si>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</si>
  <si>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</si>
  <si>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</si>
  <si>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</si>
  <si>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</si>
  <si>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</si>
  <si>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</si>
  <si>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</si>
  <si>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</si>
  <si>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</si>
  <si>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</si>
  <si>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</si>
  <si>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</si>
  <si>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</si>
  <si>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</si>
  <si>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</si>
  <si>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</si>
  <si>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</si>
  <si>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</si>
  <si>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</si>
  <si>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</si>
  <si>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</si>
  <si>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</si>
  <si>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</si>
  <si>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</si>
  <si>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</si>
  <si>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</si>
  <si>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</si>
  <si>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</si>
  <si>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</si>
  <si>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</si>
  <si>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</si>
  <si>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</si>
  <si>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</si>
  <si>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</si>
  <si>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</si>
  <si>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</si>
  <si>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</si>
  <si>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</si>
  <si>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</si>
  <si>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</si>
  <si>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</si>
  <si>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</si>
  <si>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</si>
  <si>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</si>
  <si>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</si>
  <si>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</si>
  <si>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</si>
  <si>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</si>
  <si>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</si>
  <si>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</si>
  <si>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</si>
  <si>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</si>
  <si>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</si>
  <si>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</si>
  <si>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</si>
  <si>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</si>
  <si>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</si>
  <si>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</si>
  <si>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</si>
  <si>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</si>
  <si>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</si>
  <si>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</si>
  <si>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</si>
  <si>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</si>
  <si>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</si>
  <si>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</si>
  <si>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</si>
  <si>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</si>
  <si>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</si>
  <si>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</si>
  <si>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</si>
  <si>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</si>
  <si>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</si>
  <si>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</si>
  <si>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</si>
  <si>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</si>
  <si>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</si>
  <si>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</si>
  <si>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</si>
  <si>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</si>
  <si>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</si>
  <si>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</si>
  <si>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</si>
  <si>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</si>
  <si>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</si>
  <si>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</si>
  <si>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</si>
  <si>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</si>
  <si>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</si>
  <si>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</si>
  <si>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</si>
  <si>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</si>
  <si>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</si>
  <si>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</si>
  <si>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</si>
  <si>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</si>
  <si>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</si>
  <si>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</si>
  <si>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</si>
  <si>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</si>
  <si>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</si>
  <si>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</si>
  <si>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</si>
  <si>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</si>
  <si>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</si>
  <si>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</si>
  <si>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</si>
  <si>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</si>
  <si>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</si>
  <si>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</si>
  <si>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</si>
  <si>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</si>
  <si>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</si>
  <si>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</si>
  <si>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</si>
  <si>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</si>
  <si>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</si>
  <si>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</si>
  <si>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</si>
  <si>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</si>
  <si>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</si>
  <si>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</si>
  <si>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</si>
  <si>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</si>
  <si>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</si>
  <si>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</si>
  <si>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</si>
  <si>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</si>
  <si>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</si>
  <si>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</si>
  <si>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</si>
  <si>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</si>
  <si>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</si>
  <si>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</si>
  <si>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</si>
  <si>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</si>
  <si>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</si>
  <si>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</si>
  <si>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</si>
  <si>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</si>
  <si>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</si>
  <si>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</si>
  <si>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</si>
  <si>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</si>
  <si>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</si>
  <si>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</si>
  <si>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</si>
  <si>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</si>
  <si>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</si>
  <si>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</si>
  <si>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</si>
  <si>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</si>
  <si>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</si>
  <si>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</si>
  <si>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</si>
  <si>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</si>
  <si>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</si>
  <si>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</si>
  <si>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</si>
  <si>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</si>
  <si>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</si>
  <si>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</si>
  <si>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</si>
  <si>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</si>
  <si>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</si>
  <si>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</si>
  <si>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</si>
  <si>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</si>
  <si>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</si>
  <si>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</si>
  <si>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</si>
  <si>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</si>
  <si>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</si>
  <si>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</si>
  <si>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</si>
  <si>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</si>
  <si>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</si>
  <si>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</si>
  <si>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</si>
  <si>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</si>
  <si>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</si>
  <si>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</si>
  <si>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</si>
  <si>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</si>
  <si>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</si>
  <si>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</si>
  <si>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</si>
  <si>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</si>
  <si>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</si>
  <si>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</si>
  <si>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</si>
  <si>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</si>
  <si>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</si>
  <si>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</si>
  <si>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</si>
  <si>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</si>
  <si>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</si>
  <si>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</si>
  <si>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</si>
  <si>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</si>
  <si>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</si>
  <si>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</si>
  <si>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</si>
  <si>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</si>
  <si>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</si>
  <si>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</si>
  <si>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</si>
  <si>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</si>
  <si>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</si>
  <si>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</si>
  <si>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</si>
  <si>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</si>
  <si>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</si>
  <si>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</si>
  <si>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</si>
  <si>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</si>
  <si>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</si>
  <si>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</si>
  <si>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</si>
  <si>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</si>
  <si>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</si>
  <si>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</si>
  <si>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</si>
  <si>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</si>
  <si>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</si>
  <si>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</si>
  <si>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</si>
  <si>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</si>
  <si>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</si>
  <si>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</si>
  <si>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</si>
  <si>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</si>
  <si>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</si>
  <si>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</si>
  <si>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</si>
  <si>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</si>
  <si>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</si>
  <si>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</si>
  <si>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</si>
  <si>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</si>
  <si>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</si>
  <si>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</si>
  <si>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</si>
  <si>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</si>
  <si>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</si>
  <si>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</si>
  <si>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</si>
  <si>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</si>
  <si>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</si>
  <si>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</si>
  <si>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</si>
  <si>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</si>
  <si>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</si>
  <si>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</si>
  <si>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</si>
  <si>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</si>
  <si>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</si>
  <si>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</si>
  <si>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</si>
  <si>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</si>
  <si>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</si>
  <si>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</si>
  <si>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</si>
  <si>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</si>
  <si>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</si>
  <si>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</si>
  <si>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</si>
  <si>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</si>
  <si>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</si>
  <si>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</si>
  <si>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</si>
  <si>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</si>
  <si>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</si>
  <si>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</si>
  <si>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</si>
  <si>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</si>
  <si>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</si>
  <si>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</si>
  <si>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</si>
  <si>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</si>
  <si>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</si>
  <si>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</si>
  <si>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</si>
  <si>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</si>
  <si>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</si>
  <si>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</si>
  <si>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</si>
  <si>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</si>
  <si>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</si>
  <si>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</si>
  <si>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</si>
  <si>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</si>
  <si>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</si>
  <si>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</si>
  <si>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</si>
  <si>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</si>
  <si>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</si>
  <si>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</si>
  <si>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</si>
  <si>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</si>
  <si>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</si>
  <si>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</si>
  <si>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</si>
  <si>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</si>
  <si>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</si>
  <si>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</si>
  <si>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</si>
  <si>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</si>
  <si>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</si>
  <si>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</si>
  <si>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</si>
  <si>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</si>
  <si>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</si>
  <si>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</si>
  <si>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</si>
  <si>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</si>
  <si>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</si>
  <si>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</si>
  <si>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</si>
  <si>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</si>
  <si>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</si>
  <si>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</si>
  <si>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</si>
  <si>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</si>
  <si>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</si>
  <si>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</si>
  <si>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</si>
  <si>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</si>
  <si>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</si>
  <si>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</si>
  <si>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</si>
  <si>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</si>
  <si>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</si>
  <si>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</si>
  <si>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</si>
  <si>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</si>
  <si>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</si>
  <si>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</si>
  <si>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</si>
  <si>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</si>
  <si>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</si>
  <si>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</si>
  <si>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</si>
  <si>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</si>
  <si>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</si>
  <si>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</si>
  <si>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</si>
  <si>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</si>
  <si>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</si>
  <si>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</si>
  <si>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</si>
  <si>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</si>
  <si>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</si>
  <si>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</si>
  <si>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</si>
  <si>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</si>
  <si>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</si>
  <si>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</si>
  <si>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</si>
  <si>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</si>
  <si>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</si>
  <si>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</si>
  <si>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</si>
  <si>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</si>
  <si>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</si>
  <si>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</si>
  <si>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</si>
  <si>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</si>
  <si>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</si>
  <si>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</si>
  <si>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</si>
  <si>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</si>
  <si>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</si>
  <si>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</si>
  <si>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</si>
  <si>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</si>
  <si>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</si>
  <si>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</si>
  <si>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</si>
  <si>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</si>
  <si>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</si>
  <si>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</si>
  <si>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</si>
  <si>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</si>
  <si>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</si>
  <si>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</si>
  <si>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</si>
  <si>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</si>
  <si>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</si>
  <si>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</si>
  <si>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</si>
  <si>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</si>
  <si>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</si>
  <si>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</si>
  <si>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</si>
  <si>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</si>
  <si>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</si>
  <si>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</si>
  <si>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</si>
  <si>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</si>
  <si>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</si>
  <si>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</si>
  <si>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</si>
  <si>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</si>
  <si>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</si>
  <si>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</si>
  <si>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</si>
  <si>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</si>
  <si>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</si>
  <si>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</si>
  <si>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</si>
  <si>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</si>
  <si>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</si>
  <si>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</si>
  <si>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</si>
  <si>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</si>
  <si>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</si>
  <si>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</si>
  <si>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</si>
  <si>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</si>
  <si>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</si>
  <si>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</si>
  <si>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</si>
  <si>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</si>
  <si>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</si>
  <si>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</si>
  <si>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</si>
  <si>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</si>
  <si>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</si>
  <si>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</si>
  <si>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</si>
  <si>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</si>
  <si>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</si>
  <si>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</si>
  <si>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</si>
  <si>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</si>
  <si>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</si>
  <si>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</si>
  <si>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</si>
  <si>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</si>
  <si>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</si>
  <si>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</si>
  <si>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</si>
  <si>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</si>
  <si>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</si>
  <si>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</si>
  <si>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</si>
  <si>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</si>
  <si>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</si>
  <si>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</si>
  <si>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</si>
  <si>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</si>
  <si>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</si>
  <si>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</si>
  <si>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</si>
  <si>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</si>
  <si>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</si>
  <si>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</si>
  <si>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</si>
  <si>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</si>
  <si>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</si>
  <si>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</si>
  <si>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</si>
  <si>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</si>
  <si>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</si>
  <si>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</si>
  <si>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</si>
  <si>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</si>
  <si>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</si>
  <si>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</si>
  <si>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</si>
  <si>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</si>
  <si>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</si>
  <si>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</si>
  <si>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</si>
  <si>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</si>
  <si>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</si>
  <si>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</si>
  <si>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</si>
  <si>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</si>
  <si>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</si>
  <si>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</si>
  <si>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</si>
  <si>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</si>
  <si>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</si>
  <si>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</si>
  <si>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</si>
  <si>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</si>
  <si>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</si>
  <si>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</si>
  <si>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</si>
  <si>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</si>
  <si>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</si>
  <si>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</si>
  <si>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</si>
  <si>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</si>
  <si>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</si>
  <si>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</si>
  <si>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</si>
  <si>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</si>
  <si>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</si>
  <si>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</si>
  <si>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</si>
  <si>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</si>
  <si>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</si>
  <si>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</si>
  <si>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</si>
  <si>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</si>
  <si>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</si>
  <si>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</si>
  <si>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</si>
  <si>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</si>
  <si>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</si>
  <si>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</si>
  <si>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</si>
  <si>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</si>
  <si>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</si>
  <si>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</si>
  <si>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</si>
  <si>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</si>
  <si>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</si>
  <si>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</si>
  <si>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</si>
  <si>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</si>
  <si>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</si>
  <si>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</si>
  <si>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</si>
  <si>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</si>
  <si>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</si>
  <si>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</si>
  <si>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</si>
  <si>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</si>
  <si>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</si>
  <si>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</si>
  <si>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</si>
  <si>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</si>
  <si>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</si>
  <si>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</si>
  <si>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</si>
  <si>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</si>
  <si>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</si>
  <si>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</si>
  <si>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</si>
  <si>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</si>
  <si>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</si>
  <si>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</si>
  <si>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</si>
  <si>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</si>
  <si>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</si>
  <si>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</si>
  <si>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</si>
  <si>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</si>
  <si>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</si>
  <si>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</si>
  <si>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</si>
  <si>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</si>
  <si>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</si>
  <si>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</si>
  <si>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</si>
  <si>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</si>
  <si>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</si>
  <si>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</si>
  <si>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</si>
  <si>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</si>
  <si>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</si>
  <si>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</si>
  <si>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</si>
  <si>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</si>
  <si>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</si>
  <si>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</si>
  <si>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</si>
  <si>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</si>
  <si>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</si>
  <si>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</si>
  <si>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</si>
  <si>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</si>
  <si>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</si>
  <si>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</si>
  <si>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</si>
  <si>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</si>
  <si>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</si>
  <si>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</si>
  <si>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</si>
  <si>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</si>
  <si>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</si>
  <si>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</si>
  <si>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</si>
  <si>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</si>
  <si>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</si>
  <si>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</si>
  <si>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</si>
  <si>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</si>
  <si>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</si>
  <si>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</si>
  <si>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</si>
  <si>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</si>
  <si>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</si>
  <si>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</si>
  <si>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</si>
  <si>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</si>
  <si>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</si>
  <si>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</si>
  <si>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</si>
  <si>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</si>
  <si>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</si>
  <si>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</si>
  <si>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</si>
  <si>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</si>
  <si>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</si>
  <si>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</si>
  <si>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</si>
  <si>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</si>
  <si>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</si>
  <si>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</si>
  <si>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</si>
  <si>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</si>
  <si>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</si>
  <si>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</si>
  <si>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</si>
  <si>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</si>
  <si>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</si>
  <si>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</si>
  <si>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</si>
  <si>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</si>
  <si>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</si>
  <si>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</si>
  <si>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</si>
  <si>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</si>
  <si>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</si>
  <si>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</si>
  <si>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</si>
  <si>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</si>
  <si>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</si>
  <si>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</si>
  <si>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</si>
  <si>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</si>
  <si>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</si>
  <si>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</si>
  <si>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</si>
  <si>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</si>
  <si>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</si>
  <si>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</si>
  <si>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</si>
  <si>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</si>
  <si>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</si>
  <si>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</si>
  <si>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</si>
  <si>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</si>
  <si>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</si>
  <si>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</si>
  <si>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</si>
  <si>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</si>
  <si>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</si>
  <si>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</si>
  <si>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</si>
  <si>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</si>
  <si>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</si>
  <si>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</si>
  <si>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</si>
  <si>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</si>
  <si>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</si>
  <si>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</si>
  <si>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</si>
  <si>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</si>
  <si>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</si>
  <si>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</si>
  <si>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</si>
  <si>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</si>
  <si>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</si>
  <si>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</si>
  <si>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</si>
  <si>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</si>
  <si>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</si>
  <si>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</si>
  <si>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</si>
  <si>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</si>
  <si>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</si>
  <si>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</si>
  <si>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</si>
  <si>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</si>
  <si>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</si>
  <si>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</si>
  <si>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</si>
  <si>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</si>
  <si>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</si>
  <si>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</si>
  <si>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</si>
  <si>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</si>
  <si>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</si>
  <si>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</si>
  <si>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</si>
  <si>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</si>
  <si>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</si>
  <si>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</si>
  <si>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</si>
  <si>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</si>
  <si>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</si>
  <si>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</si>
  <si>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</si>
  <si>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</si>
  <si>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</si>
  <si>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</si>
  <si>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</si>
  <si>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</si>
  <si>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</si>
  <si>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</si>
  <si>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</si>
  <si>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</si>
  <si>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</si>
  <si>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</si>
  <si>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</si>
  <si>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</si>
  <si>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</si>
  <si>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</si>
  <si>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</si>
  <si>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</si>
  <si>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</si>
  <si>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</si>
  <si>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</si>
  <si>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</si>
  <si>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</si>
  <si>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</si>
  <si>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</si>
  <si>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</si>
  <si>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</si>
  <si>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</si>
  <si>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</si>
  <si>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</si>
  <si>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</si>
  <si>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</si>
  <si>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</si>
  <si>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</si>
  <si>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</si>
  <si>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</si>
  <si>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</si>
  <si>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</si>
  <si>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</si>
  <si>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</si>
  <si>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</si>
  <si>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</si>
  <si>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</si>
  <si>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</si>
  <si>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</si>
  <si>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</si>
  <si>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</si>
  <si>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</si>
  <si>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</si>
  <si>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</si>
  <si>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</si>
  <si>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</si>
  <si>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</si>
  <si>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</si>
  <si>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</si>
  <si>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</si>
  <si>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</si>
  <si>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</si>
  <si>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</si>
  <si>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</si>
  <si>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</si>
  <si>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</si>
  <si>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</si>
  <si>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</si>
  <si>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</si>
  <si>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</si>
  <si>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</si>
  <si>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</si>
  <si>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</si>
  <si>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</si>
  <si>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</si>
  <si>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</si>
  <si>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</si>
  <si>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</si>
  <si>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</si>
  <si>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</si>
  <si>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</si>
  <si>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</si>
  <si>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</si>
  <si>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</si>
  <si>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</si>
  <si>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</si>
  <si>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</si>
  <si>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</si>
  <si>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</si>
  <si>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</si>
  <si>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</si>
  <si>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</si>
  <si>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</si>
  <si>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</si>
  <si>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</si>
  <si>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</si>
  <si>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</si>
  <si>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</si>
  <si>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</si>
  <si>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</si>
  <si>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</si>
  <si>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</si>
  <si>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</si>
  <si>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</si>
  <si>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</si>
  <si>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</si>
  <si>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</si>
  <si>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</si>
  <si>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</si>
  <si>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</si>
  <si>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</si>
  <si>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</si>
  <si>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</si>
  <si>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</si>
  <si>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</si>
  <si>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</si>
  <si>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</si>
  <si>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</si>
  <si>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</si>
  <si>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</si>
  <si>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</si>
  <si>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</si>
  <si>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</si>
  <si>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</si>
  <si>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</si>
  <si>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</si>
  <si>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</si>
  <si>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</si>
  <si>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</si>
  <si>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</si>
  <si>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</si>
  <si>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</si>
  <si>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</si>
  <si>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</si>
  <si>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</si>
  <si>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</si>
  <si>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</si>
  <si>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</si>
  <si>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</si>
  <si>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</si>
  <si>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</si>
  <si>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</si>
  <si>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</si>
  <si>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</si>
  <si>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</si>
  <si>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</si>
  <si>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</si>
  <si>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</si>
  <si>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</si>
  <si>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</si>
  <si>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</si>
  <si>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</si>
  <si>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</si>
  <si>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</si>
  <si>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</si>
  <si>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</si>
  <si>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</si>
  <si>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</si>
  <si>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</si>
  <si>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</si>
  <si>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</si>
  <si>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</si>
  <si>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</si>
  <si>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</si>
  <si>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</si>
  <si>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</si>
  <si>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</si>
  <si>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</si>
  <si>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</si>
  <si>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</si>
  <si>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</si>
  <si>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</si>
  <si>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</si>
  <si>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</si>
  <si>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</si>
  <si>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</si>
  <si>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</si>
  <si>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</si>
  <si>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</si>
  <si>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</si>
  <si>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</si>
  <si>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</si>
  <si>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</si>
  <si>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</si>
  <si>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</si>
  <si>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</si>
  <si>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</si>
  <si>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</si>
  <si>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</si>
  <si>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</si>
  <si>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</si>
  <si>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</si>
  <si>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</si>
  <si>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</si>
  <si>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</si>
  <si>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</si>
  <si>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</si>
  <si>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</si>
  <si>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</si>
  <si>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</si>
  <si>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</si>
  <si>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</si>
  <si>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</si>
  <si>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</si>
  <si>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</si>
  <si>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</si>
  <si>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</si>
  <si>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</si>
  <si>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</si>
  <si>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</si>
  <si>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</si>
  <si>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</si>
  <si>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</si>
  <si>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</si>
  <si>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</si>
  <si>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</si>
  <si>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</si>
  <si>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</si>
  <si>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</si>
  <si>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</si>
  <si>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</si>
  <si>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</si>
  <si>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</si>
  <si>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</si>
  <si>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</si>
  <si>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</si>
  <si>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</si>
  <si>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</si>
  <si>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</si>
  <si>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</si>
  <si>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</si>
  <si>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</si>
  <si>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</si>
  <si>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</si>
  <si>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</si>
  <si>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</si>
  <si>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</si>
  <si>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</si>
  <si>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</si>
  <si>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</si>
  <si>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</si>
  <si>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</si>
  <si>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</si>
  <si>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</si>
  <si>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</si>
  <si>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</si>
  <si>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</si>
  <si>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</si>
  <si>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</si>
  <si>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</si>
  <si>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</si>
  <si>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</si>
  <si>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</si>
  <si>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</si>
  <si>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</si>
  <si>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</si>
  <si>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</si>
  <si>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</si>
  <si>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</si>
  <si>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</si>
  <si>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</si>
  <si>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</si>
  <si>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</si>
  <si>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</si>
  <si>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</si>
  <si>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</si>
  <si>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</si>
  <si>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</si>
  <si>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</si>
  <si>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</si>
  <si>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</si>
  <si>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</si>
  <si>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</si>
  <si>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</si>
  <si>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</si>
  <si>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</si>
  <si>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</si>
  <si>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</si>
  <si>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</si>
  <si>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</si>
  <si>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</si>
  <si>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</si>
  <si>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</si>
  <si>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</si>
  <si>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</si>
  <si>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</si>
  <si>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</si>
  <si>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</si>
  <si>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</si>
  <si>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</si>
  <si>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</si>
  <si>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</si>
  <si>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</si>
  <si>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</si>
  <si>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</si>
  <si>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</si>
  <si>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</si>
  <si>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</si>
  <si>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</si>
  <si>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</si>
  <si>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</si>
  <si>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</si>
  <si>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</si>
  <si>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</si>
  <si>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</si>
  <si>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</si>
  <si>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</si>
  <si>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</si>
  <si>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</si>
  <si>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</si>
  <si>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</si>
  <si>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</si>
  <si>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</si>
  <si>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</si>
  <si>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</si>
  <si>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</si>
  <si>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</si>
  <si>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</si>
  <si>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</si>
  <si>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</si>
  <si>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</si>
  <si>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</si>
  <si>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</si>
  <si>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</si>
  <si>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</si>
  <si>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</si>
  <si>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</si>
  <si>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</si>
  <si>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</si>
  <si>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</si>
  <si>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</si>
  <si>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</si>
  <si>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</si>
  <si>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</si>
  <si>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</si>
  <si>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</si>
  <si>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</si>
  <si>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</si>
  <si>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</si>
  <si>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</si>
  <si>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</si>
  <si>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</si>
  <si>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</si>
  <si>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</si>
  <si>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</si>
  <si>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</si>
  <si>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</si>
  <si>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</si>
  <si>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</si>
  <si>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</si>
  <si>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</si>
  <si>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</si>
  <si>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</si>
  <si>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</si>
  <si>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</si>
  <si>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</si>
  <si>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</si>
  <si>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</si>
  <si>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</si>
  <si>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</si>
  <si>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</si>
  <si>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</si>
  <si>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</si>
  <si>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</si>
  <si>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</si>
  <si>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</si>
  <si>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</si>
  <si>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</si>
  <si>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</si>
  <si>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</si>
  <si>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</si>
  <si>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</si>
  <si>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</si>
  <si>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</si>
  <si>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</si>
  <si>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</si>
  <si>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</si>
  <si>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</si>
  <si>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</si>
  <si>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</si>
  <si>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</si>
  <si>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</si>
  <si>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</si>
  <si>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</si>
  <si>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</si>
  <si>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</si>
  <si>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</si>
  <si>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</si>
  <si>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</si>
  <si>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</si>
  <si>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</si>
  <si>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</si>
  <si>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</si>
  <si>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</si>
  <si>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</si>
  <si>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</si>
  <si>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</si>
  <si>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</si>
  <si>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</si>
  <si>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</si>
  <si>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</si>
  <si>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</si>
  <si>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</si>
  <si>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</si>
  <si>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</si>
  <si>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</si>
  <si>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</si>
  <si>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</si>
  <si>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</si>
  <si>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</si>
  <si>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</si>
  <si>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</si>
  <si>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</si>
  <si>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</si>
  <si>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</si>
  <si>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</si>
  <si>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</si>
  <si>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</si>
  <si>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</si>
  <si>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</si>
  <si>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</si>
  <si>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</si>
  <si>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</si>
  <si>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</si>
  <si>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</si>
  <si>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</si>
  <si>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</si>
  <si>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</si>
  <si>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</si>
  <si>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</si>
  <si>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</si>
  <si>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</si>
  <si>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</si>
  <si>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</si>
  <si>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</si>
  <si>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</si>
  <si>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</si>
  <si>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</si>
  <si>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</si>
  <si>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</si>
  <si>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</si>
  <si>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</si>
  <si>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</si>
  <si>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</si>
  <si>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</si>
  <si>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</si>
  <si>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</si>
  <si>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</si>
  <si>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</si>
  <si>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</si>
  <si>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</si>
  <si>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</si>
  <si>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</si>
  <si>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</si>
  <si>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</si>
  <si>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</si>
  <si>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</si>
  <si>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</si>
  <si>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</si>
  <si>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</si>
  <si>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</si>
  <si>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</si>
  <si>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</si>
  <si>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</si>
  <si>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</si>
  <si>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</si>
  <si>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</si>
  <si>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</si>
  <si>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</si>
  <si>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</si>
  <si>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</si>
  <si>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</si>
  <si>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</si>
  <si>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</si>
  <si>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</si>
  <si>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</si>
  <si>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</si>
  <si>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</si>
  <si>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</si>
  <si>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</si>
  <si>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</si>
  <si>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</si>
  <si>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</si>
  <si>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</si>
  <si>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</si>
  <si>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</si>
  <si>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</si>
  <si>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</si>
  <si>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</si>
  <si>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</si>
  <si>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</si>
  <si>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</si>
  <si>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</si>
  <si>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</si>
  <si>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</si>
  <si>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</si>
  <si>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</si>
  <si>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</si>
  <si>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</si>
  <si>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</si>
  <si>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</si>
  <si>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</si>
  <si>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</si>
  <si>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</si>
  <si>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</si>
  <si>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</si>
  <si>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</si>
  <si>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</si>
  <si>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</si>
  <si>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</si>
  <si>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</si>
  <si>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</si>
  <si>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</si>
  <si>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</si>
  <si>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</si>
  <si>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</si>
  <si>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</si>
  <si>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</si>
  <si>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</si>
  <si>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</si>
  <si>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</si>
  <si>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</si>
  <si>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</si>
  <si>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</si>
  <si>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</si>
  <si>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</si>
  <si>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</si>
  <si>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</si>
  <si>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</si>
  <si>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</si>
  <si>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</si>
  <si>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</si>
  <si>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</si>
  <si>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</si>
  <si>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</si>
  <si>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</si>
  <si>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</si>
  <si>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</si>
  <si>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</si>
  <si>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</si>
  <si>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</si>
  <si>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</si>
  <si>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</si>
  <si>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</si>
  <si>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</si>
  <si>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</si>
  <si>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</si>
  <si>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</si>
  <si>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</si>
  <si>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</si>
  <si>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</si>
  <si>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</si>
  <si>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</si>
  <si>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</si>
  <si>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</si>
  <si>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</si>
  <si>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</si>
  <si>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</si>
  <si>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</si>
  <si>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</si>
  <si>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</si>
  <si>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</si>
  <si>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</si>
  <si>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</si>
  <si>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</si>
  <si>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</si>
  <si>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</si>
  <si>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</si>
  <si>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</si>
  <si>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</si>
  <si>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</si>
  <si>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</si>
  <si>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</si>
  <si>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</si>
  <si>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</si>
  <si>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</si>
  <si>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</si>
  <si>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</si>
  <si>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</si>
  <si>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</si>
  <si>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</si>
  <si>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</si>
  <si>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</si>
  <si>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</si>
  <si>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</si>
  <si>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</si>
  <si>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</si>
  <si>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</si>
  <si>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</si>
  <si>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</si>
  <si>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</si>
  <si>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</si>
  <si>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</si>
  <si>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</si>
  <si>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</si>
  <si>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</si>
  <si>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</si>
  <si>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</si>
  <si>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</si>
  <si>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</si>
  <si>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</si>
  <si>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</si>
  <si>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</si>
  <si>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</si>
  <si>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</si>
  <si>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</si>
  <si>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</si>
  <si>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</si>
  <si>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</si>
  <si>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</si>
  <si>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</si>
  <si>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</si>
  <si>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</si>
  <si>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</si>
  <si>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</si>
  <si>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</si>
  <si>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</si>
  <si>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</si>
  <si>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</si>
  <si>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</si>
  <si>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</si>
  <si>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</si>
  <si>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</si>
  <si>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</si>
  <si>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</si>
  <si>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</si>
  <si>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</si>
  <si>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</si>
  <si>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</si>
  <si>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</si>
  <si>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</si>
  <si>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</si>
  <si>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</si>
  <si>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</si>
  <si>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</si>
  <si>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</si>
  <si>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</si>
  <si>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</si>
  <si>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</si>
  <si>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</si>
  <si>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</si>
  <si>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</si>
  <si>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</si>
  <si>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</si>
  <si>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</si>
  <si>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</si>
  <si>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</si>
  <si>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</si>
  <si>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</si>
  <si>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</si>
  <si>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</si>
  <si>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</si>
  <si>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</si>
  <si>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</si>
  <si>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</si>
  <si>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</si>
  <si>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</si>
  <si>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</si>
  <si>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</si>
  <si>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</si>
  <si>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</si>
  <si>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</si>
  <si>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</si>
  <si>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</si>
  <si>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</si>
  <si>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</si>
  <si>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</si>
  <si>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</si>
  <si>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</si>
  <si>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</si>
  <si>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</si>
  <si>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</si>
  <si>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</si>
  <si>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</si>
  <si>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</si>
  <si>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</si>
  <si>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</si>
  <si>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</si>
  <si>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</si>
  <si>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</si>
  <si>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</si>
  <si>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</si>
  <si>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</si>
  <si>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</si>
  <si>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</si>
  <si>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</si>
  <si>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</si>
  <si>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</si>
  <si>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</si>
  <si>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</si>
  <si>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</si>
  <si>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</si>
  <si>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</si>
  <si>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</si>
  <si>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</si>
  <si>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</si>
  <si>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</si>
  <si>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</si>
  <si>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</si>
  <si>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</si>
  <si>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</si>
  <si>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</si>
  <si>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</si>
  <si>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</si>
  <si>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</si>
  <si>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</si>
  <si>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</si>
  <si>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</si>
  <si>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</si>
  <si>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</si>
  <si>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</si>
  <si>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</si>
  <si>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</si>
  <si>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</si>
  <si>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</si>
  <si>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</si>
  <si>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</si>
  <si>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</si>
  <si>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</si>
  <si>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</si>
  <si>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</si>
  <si>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</si>
  <si>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</si>
  <si>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</si>
  <si>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</si>
  <si>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</si>
  <si>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</si>
  <si>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</si>
  <si>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</si>
  <si>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</si>
  <si>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</si>
  <si>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</si>
  <si>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</si>
  <si>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</si>
  <si>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</si>
  <si>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</si>
  <si>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</si>
  <si>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</si>
  <si>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</si>
  <si>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</si>
  <si>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</si>
  <si>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</si>
  <si>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</si>
  <si>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</si>
  <si>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</si>
  <si>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</si>
  <si>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</si>
  <si>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</si>
  <si>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</si>
  <si>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</si>
  <si>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</si>
  <si>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</si>
  <si>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</si>
  <si>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</si>
  <si>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</si>
  <si>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</si>
  <si>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</si>
  <si>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</si>
  <si>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</si>
  <si>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</si>
  <si>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</si>
  <si>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</si>
  <si>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</si>
  <si>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</si>
  <si>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</si>
  <si>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</si>
  <si>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</si>
  <si>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</si>
  <si>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</si>
  <si>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</si>
  <si>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</si>
  <si>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</si>
  <si>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</si>
  <si>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</si>
  <si>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</si>
  <si>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</si>
  <si>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</si>
  <si>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</si>
  <si>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</si>
  <si>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</si>
  <si>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</si>
  <si>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</si>
  <si>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</si>
  <si>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</si>
  <si>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</si>
  <si>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</si>
  <si>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</si>
  <si>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</si>
  <si>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</si>
  <si>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</si>
  <si>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</si>
  <si>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</si>
  <si>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</si>
  <si>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</si>
  <si>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</si>
  <si>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</si>
  <si>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</si>
  <si>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</si>
  <si>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</si>
  <si>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</si>
  <si>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</si>
  <si>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</si>
  <si>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</si>
  <si>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</si>
  <si>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</si>
  <si>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</si>
  <si>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</si>
  <si>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</si>
  <si>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</si>
  <si>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</si>
  <si>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</si>
  <si>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</si>
  <si>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</si>
  <si>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</si>
  <si>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</si>
  <si>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</si>
  <si>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</si>
  <si>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</si>
  <si>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</si>
  <si>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</si>
  <si>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</si>
  <si>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</si>
  <si>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</si>
  <si>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</si>
  <si>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</si>
  <si>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</si>
  <si>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</si>
  <si>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</si>
  <si>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</si>
  <si>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</si>
  <si>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</si>
  <si>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</si>
  <si>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</si>
  <si>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</si>
  <si>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</si>
  <si>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</si>
  <si>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</si>
  <si>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</si>
  <si>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</si>
  <si>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</si>
  <si>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</si>
  <si>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</si>
  <si>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</si>
  <si>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</si>
  <si>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</si>
  <si>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</si>
  <si>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</si>
  <si>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</si>
  <si>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</si>
  <si>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</si>
  <si>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</si>
  <si>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</si>
  <si>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</si>
  <si>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</si>
  <si>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</si>
  <si>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</si>
  <si>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</si>
  <si>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</si>
  <si>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</si>
  <si>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</si>
  <si>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</si>
  <si>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</si>
  <si>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</si>
  <si>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</si>
  <si>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</si>
  <si>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</si>
  <si>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</si>
  <si>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</si>
  <si>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</si>
  <si>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</si>
  <si>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</si>
  <si>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</si>
  <si>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</si>
  <si>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</si>
  <si>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</si>
  <si>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</si>
  <si>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</si>
  <si>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</si>
  <si>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</si>
  <si>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</si>
  <si>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</si>
  <si>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</si>
  <si>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</si>
  <si>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</si>
  <si>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</si>
  <si>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</si>
  <si>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</si>
  <si>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</si>
  <si>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</si>
  <si>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</si>
  <si>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</si>
  <si>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</si>
  <si>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</si>
  <si>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</si>
  <si>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</si>
  <si>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</si>
  <si>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</si>
  <si>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</si>
  <si>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</si>
  <si>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</si>
  <si>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</si>
  <si>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</si>
  <si>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</si>
  <si>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</si>
  <si>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</si>
  <si>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</si>
  <si>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</si>
  <si>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</si>
  <si>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</si>
  <si>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</si>
  <si>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</si>
  <si>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</si>
  <si>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</si>
  <si>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</si>
  <si>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</si>
  <si>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</si>
  <si>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</si>
  <si>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</si>
  <si>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</si>
  <si>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</si>
  <si>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</si>
  <si>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</si>
  <si>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</si>
  <si>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</si>
  <si>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</si>
  <si>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</si>
  <si>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</si>
  <si>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</si>
  <si>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</si>
  <si>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</si>
  <si>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</si>
  <si>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</si>
  <si>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</si>
  <si>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</si>
  <si>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</si>
  <si>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</si>
  <si>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</si>
  <si>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</si>
  <si>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</si>
  <si>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</si>
  <si>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</si>
  <si>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</si>
  <si>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</si>
  <si>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</si>
  <si>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</si>
  <si>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</si>
  <si>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</si>
  <si>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</si>
  <si>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</si>
  <si>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</si>
  <si>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</si>
  <si>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</si>
  <si>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</si>
  <si>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</si>
  <si>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</si>
  <si>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</si>
  <si>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</si>
  <si>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</si>
  <si>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</si>
  <si>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</si>
  <si>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</si>
  <si>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</si>
  <si>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</si>
  <si>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</si>
  <si>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</si>
  <si>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</si>
  <si>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</si>
  <si>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</si>
  <si>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</si>
  <si>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</si>
  <si>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</si>
  <si>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</si>
  <si>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</si>
  <si>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</si>
  <si>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</si>
  <si>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</si>
  <si>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</si>
  <si>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</si>
  <si>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</si>
  <si>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</si>
  <si>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</si>
  <si>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</si>
  <si>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</si>
  <si>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</si>
  <si>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</si>
  <si>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</si>
  <si>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</si>
  <si>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</si>
  <si>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</si>
  <si>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</si>
  <si>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</si>
  <si>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</si>
  <si>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</si>
  <si>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</si>
  <si>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</si>
  <si>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</si>
  <si>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</si>
  <si>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</si>
  <si>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</si>
  <si>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</si>
  <si>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</si>
  <si>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</si>
  <si>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</si>
  <si>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</si>
  <si>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</si>
  <si>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</si>
  <si>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</si>
  <si>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</si>
  <si>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</si>
  <si>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</si>
  <si>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</si>
  <si>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</si>
  <si>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</si>
  <si>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</si>
  <si>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</si>
  <si>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</si>
  <si>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</si>
  <si>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</si>
  <si>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</si>
  <si>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</si>
  <si>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</si>
  <si>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</si>
  <si>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</si>
  <si>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</si>
  <si>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</si>
  <si>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</si>
  <si>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</si>
  <si>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</si>
  <si>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</si>
  <si>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</si>
  <si>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</si>
  <si>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</si>
  <si>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</si>
  <si>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</si>
  <si>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</si>
  <si>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</si>
  <si>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</si>
  <si>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</si>
  <si>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</si>
  <si>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</si>
  <si>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</si>
  <si>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</si>
  <si>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</si>
  <si>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</si>
  <si>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</si>
  <si>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</si>
  <si>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</si>
  <si>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</si>
  <si>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</si>
  <si>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</si>
  <si>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</si>
  <si>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</si>
  <si>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</si>
  <si>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</si>
  <si>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</si>
  <si>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</si>
  <si>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</si>
  <si>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</si>
  <si>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</si>
  <si>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</si>
  <si>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</si>
  <si>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</si>
  <si>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</si>
  <si>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</si>
  <si>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</si>
  <si>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</si>
  <si>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</si>
  <si>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</si>
  <si>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</si>
  <si>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</si>
  <si>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</si>
  <si>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</si>
  <si>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</si>
  <si>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</si>
  <si>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</si>
  <si>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</si>
  <si>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</si>
  <si>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</si>
  <si>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</si>
  <si>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</si>
  <si>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</si>
  <si>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</si>
  <si>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</si>
  <si>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</si>
  <si>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</si>
  <si>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</si>
  <si>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</si>
  <si>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</si>
  <si>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</si>
  <si>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</si>
  <si>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</si>
  <si>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</si>
  <si>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</si>
  <si>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</si>
  <si>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</si>
  <si>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</si>
  <si>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</si>
  <si>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</si>
  <si>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</si>
  <si>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</si>
  <si>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</si>
  <si>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</si>
  <si>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</si>
  <si>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</si>
  <si>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</si>
  <si>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</si>
  <si>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</si>
  <si>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</si>
  <si>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</si>
  <si>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</si>
  <si>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</si>
  <si>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</si>
  <si>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</si>
  <si>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</si>
  <si>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</si>
  <si>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</si>
  <si>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</si>
  <si>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</si>
  <si>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</si>
  <si>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</si>
  <si>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</si>
  <si>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</si>
  <si>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</si>
  <si>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</si>
  <si>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</si>
  <si>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</si>
  <si>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</si>
  <si>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</si>
  <si>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</si>
  <si>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</si>
  <si>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</si>
  <si>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</si>
  <si>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</si>
  <si>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</si>
  <si>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</si>
  <si>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</si>
  <si>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</si>
  <si>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</si>
  <si>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</si>
  <si>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</si>
  <si>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</si>
  <si>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</si>
  <si>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</si>
  <si>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</si>
  <si>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</si>
  <si>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</si>
  <si>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</si>
  <si>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</si>
  <si>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</si>
  <si>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</si>
  <si>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</si>
  <si>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</si>
  <si>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</si>
  <si>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</si>
  <si>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</si>
  <si>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</si>
  <si>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</si>
  <si>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</si>
  <si>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</si>
  <si>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</si>
  <si>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</si>
  <si>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</si>
  <si>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</si>
  <si>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</si>
  <si>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</si>
  <si>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</si>
  <si>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</si>
  <si>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</si>
  <si>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</si>
  <si>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</si>
  <si>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</si>
  <si>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</si>
  <si>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</si>
  <si>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</si>
  <si>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</si>
  <si>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</si>
  <si>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</si>
  <si>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</si>
  <si>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</si>
  <si>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</si>
  <si>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</si>
  <si>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</si>
  <si>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</si>
  <si>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</si>
  <si>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</si>
  <si>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</si>
  <si>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</si>
  <si>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</si>
  <si>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</si>
  <si>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</si>
  <si>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</si>
  <si>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</si>
  <si>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</si>
  <si>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</si>
  <si>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</si>
  <si>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</si>
  <si>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</si>
  <si>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</si>
  <si>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</si>
  <si>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</si>
  <si>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</si>
  <si>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</si>
  <si>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</si>
  <si>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</si>
  <si>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</si>
  <si>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</si>
  <si>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</si>
  <si>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</si>
  <si>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</si>
  <si>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</si>
  <si>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</si>
  <si>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</si>
  <si>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</si>
  <si>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</si>
  <si>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</si>
  <si>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</si>
  <si>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</si>
  <si>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</si>
  <si>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</si>
  <si>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</si>
  <si>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</si>
  <si>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</si>
  <si>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</si>
  <si>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</si>
  <si>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</si>
  <si>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</si>
  <si>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</si>
  <si>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</si>
  <si>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</si>
  <si>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</si>
  <si>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</si>
  <si>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</si>
  <si>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</si>
  <si>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</si>
  <si>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</si>
  <si>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</si>
  <si>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</si>
  <si>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</si>
  <si>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</si>
  <si>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</si>
  <si>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</si>
  <si>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</si>
  <si>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</si>
  <si>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</si>
  <si>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</si>
  <si>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</si>
  <si>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</si>
  <si>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</si>
  <si>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</si>
  <si>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</si>
  <si>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</si>
  <si>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</si>
  <si>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</si>
  <si>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</si>
  <si>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</si>
  <si>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</si>
  <si>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</si>
  <si>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</si>
  <si>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</si>
  <si>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</si>
  <si>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</si>
  <si>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</si>
  <si>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</si>
  <si>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</si>
  <si>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</si>
  <si>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</si>
  <si>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</si>
  <si>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</si>
  <si>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</si>
  <si>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</si>
  <si>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</si>
  <si>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</si>
  <si>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</si>
  <si>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</si>
  <si>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</si>
  <si>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</si>
  <si>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</si>
  <si>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</si>
  <si>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</si>
  <si>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</si>
  <si>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</si>
  <si>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</si>
  <si>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</si>
  <si>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</si>
  <si>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</si>
  <si>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</si>
  <si>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</si>
  <si>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</si>
  <si>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</si>
  <si>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</si>
  <si>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</si>
  <si>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</si>
  <si>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</si>
  <si>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</si>
  <si>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</si>
  <si>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</si>
  <si>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</si>
  <si>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</si>
  <si>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</si>
  <si>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</si>
  <si>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</si>
  <si>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</si>
  <si>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</si>
  <si>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</si>
  <si>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</si>
  <si>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</si>
  <si>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</si>
  <si>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</si>
  <si>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</si>
  <si>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</si>
  <si>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</si>
  <si>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</si>
  <si>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</si>
  <si>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</si>
  <si>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</si>
  <si>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</si>
  <si>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</si>
  <si>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</si>
  <si>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</si>
  <si>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</si>
  <si>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</si>
  <si>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</si>
  <si>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</si>
  <si>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</si>
  <si>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</si>
  <si>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</si>
  <si>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</si>
  <si>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</si>
  <si>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</si>
  <si>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</si>
  <si>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</si>
  <si>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</si>
  <si>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</si>
  <si>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</si>
  <si>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</si>
  <si>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</si>
  <si>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</si>
  <si>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</si>
  <si>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</si>
  <si>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</si>
  <si>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</si>
  <si>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</si>
  <si>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</si>
  <si>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</si>
  <si>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</si>
  <si>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</si>
  <si>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</si>
  <si>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</si>
  <si>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</si>
  <si>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</si>
  <si>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</si>
  <si>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</si>
  <si>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</si>
  <si>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</si>
  <si>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</si>
  <si>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</si>
  <si>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</si>
  <si>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</si>
  <si>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</si>
  <si>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</si>
  <si>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</si>
  <si>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</si>
  <si>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</si>
  <si>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</si>
  <si>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</si>
  <si>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</si>
  <si>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</si>
  <si>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</si>
  <si>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</si>
  <si>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</si>
  <si>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</si>
  <si>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</si>
  <si>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</si>
  <si>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</si>
  <si>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</si>
  <si>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</si>
  <si>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</si>
  <si>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</si>
  <si>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</si>
  <si>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</si>
  <si>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</si>
  <si>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</si>
  <si>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</si>
  <si>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</si>
  <si>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</si>
  <si>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</si>
  <si>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</si>
  <si>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</si>
  <si>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</si>
  <si>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</si>
  <si>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</si>
  <si>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</si>
  <si>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</si>
  <si>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</si>
  <si>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</si>
  <si>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</si>
  <si>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</si>
  <si>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</si>
  <si>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</si>
  <si>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</si>
  <si>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</si>
  <si>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</si>
  <si>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</si>
  <si>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</si>
  <si>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</si>
  <si>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</si>
  <si>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</si>
  <si>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</si>
  <si>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</si>
  <si>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</si>
  <si>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</si>
  <si>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</si>
  <si>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</si>
  <si>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</si>
  <si>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</si>
  <si>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</si>
  <si>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</si>
  <si>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</si>
  <si>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</si>
  <si>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</si>
  <si>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</si>
  <si>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</si>
  <si>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</si>
  <si>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</si>
  <si>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</si>
  <si>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</si>
  <si>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</si>
  <si>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</si>
  <si>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</si>
  <si>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</si>
  <si>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</si>
  <si>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</si>
  <si>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</si>
  <si>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</si>
  <si>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</si>
  <si>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</si>
  <si>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</si>
  <si>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</si>
  <si>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</si>
  <si>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</si>
  <si>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</si>
  <si>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</si>
  <si>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</si>
  <si>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</si>
  <si>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</si>
  <si>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</si>
  <si>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</si>
  <si>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</si>
  <si>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</si>
  <si>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</si>
  <si>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</si>
  <si>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</si>
  <si>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</si>
  <si>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</si>
  <si>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</si>
  <si>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</si>
  <si>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</si>
  <si>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</si>
  <si>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</si>
  <si>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</si>
  <si>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</si>
  <si>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</si>
  <si>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</si>
  <si>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</si>
  <si>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</si>
  <si>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</si>
  <si>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</si>
  <si>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</si>
  <si>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</si>
  <si>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</si>
  <si>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</si>
  <si>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</si>
  <si>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</si>
  <si>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</si>
  <si>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</si>
  <si>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</si>
  <si>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</si>
  <si>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</si>
  <si>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</si>
  <si>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</si>
  <si>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</si>
  <si>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</si>
  <si>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</si>
  <si>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</si>
  <si>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</si>
  <si>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</si>
  <si>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</si>
  <si>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</si>
  <si>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</si>
  <si>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</si>
  <si>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</si>
  <si>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</si>
  <si>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</si>
  <si>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</si>
  <si>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</si>
  <si>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</si>
  <si>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</si>
  <si>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</si>
  <si>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</si>
  <si>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</si>
  <si>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</si>
  <si>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</si>
  <si>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</si>
  <si>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</si>
  <si>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</si>
  <si>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</si>
  <si>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</si>
  <si>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</si>
  <si>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</si>
  <si>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</si>
  <si>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</si>
  <si>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</si>
  <si>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</si>
  <si>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</si>
  <si>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</si>
  <si>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</si>
  <si>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</si>
  <si>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</si>
  <si>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</si>
  <si>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</si>
  <si>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</si>
  <si>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</si>
  <si>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</si>
  <si>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</si>
  <si>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</si>
  <si>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</si>
  <si>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</si>
  <si>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</si>
  <si>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</si>
  <si>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</si>
  <si>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</si>
  <si>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</si>
  <si>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</si>
  <si>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</si>
  <si>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</si>
  <si>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</si>
  <si>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</si>
  <si>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</si>
  <si>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</si>
  <si>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</si>
  <si>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</si>
  <si>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</si>
  <si>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</si>
  <si>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</si>
  <si>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</si>
  <si>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</si>
  <si>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</si>
  <si>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</si>
  <si>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</si>
  <si>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</si>
  <si>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</si>
  <si>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</si>
  <si>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</si>
  <si>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</si>
  <si>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</si>
  <si>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</si>
  <si>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</si>
  <si>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</si>
  <si>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</si>
  <si>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</si>
  <si>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</si>
  <si>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</si>
  <si>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</si>
  <si>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</si>
  <si>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</si>
  <si>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</si>
  <si>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</si>
  <si>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</si>
  <si>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</si>
  <si>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</si>
  <si>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</si>
  <si>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</si>
  <si>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</si>
  <si>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</si>
  <si>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</si>
  <si>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</si>
  <si>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</si>
  <si>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</si>
  <si>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</si>
  <si>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</si>
  <si>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</si>
  <si>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</si>
  <si>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</si>
  <si>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</si>
  <si>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</si>
  <si>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</si>
  <si>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</si>
  <si>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</si>
  <si>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</si>
  <si>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</si>
  <si>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</si>
  <si>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</si>
  <si>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</si>
  <si>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</si>
  <si>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</si>
  <si>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</si>
  <si>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</si>
  <si>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</si>
  <si>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</si>
  <si>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</si>
  <si>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</si>
  <si>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</si>
  <si>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</si>
  <si>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</si>
  <si>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</si>
  <si>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</si>
  <si>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</si>
  <si>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</si>
  <si>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</si>
  <si>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</si>
  <si>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</si>
  <si>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</si>
  <si>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</si>
  <si>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</si>
  <si>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</si>
  <si>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</si>
  <si>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</si>
  <si>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</si>
  <si>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</si>
  <si>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</si>
  <si>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</si>
  <si>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</si>
  <si>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</si>
  <si>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</si>
  <si>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</si>
  <si>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</si>
  <si>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</si>
  <si>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</si>
  <si>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</si>
  <si>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</si>
  <si>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</si>
  <si>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</si>
  <si>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</si>
  <si>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</si>
  <si>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</si>
  <si>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</si>
  <si>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</si>
  <si>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</si>
  <si>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</si>
  <si>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</si>
  <si>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</si>
  <si>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</si>
  <si>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</si>
  <si>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</si>
  <si>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</si>
  <si>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</si>
  <si>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</si>
  <si>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</si>
  <si>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</si>
  <si>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</si>
  <si>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</si>
  <si>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</si>
  <si>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</si>
  <si>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</si>
  <si>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</si>
  <si>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</si>
  <si>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</si>
  <si>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</si>
  <si>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</si>
  <si>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</si>
  <si>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</si>
  <si>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</si>
  <si>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</si>
  <si>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</si>
  <si>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</si>
  <si>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</si>
  <si>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</si>
  <si>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</si>
  <si>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</si>
  <si>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</si>
  <si>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</si>
  <si>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</si>
  <si>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</si>
  <si>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</si>
  <si>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</si>
  <si>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</si>
  <si>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</si>
  <si>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</si>
  <si>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</si>
  <si>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</si>
  <si>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</si>
  <si>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</si>
  <si>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</si>
  <si>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</si>
  <si>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</si>
  <si>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</si>
  <si>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</si>
  <si>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</si>
  <si>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</si>
  <si>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</si>
  <si>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</si>
  <si>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</si>
  <si>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</si>
  <si>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</si>
  <si>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</si>
  <si>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</si>
  <si>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</si>
  <si>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</si>
  <si>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</si>
  <si>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</si>
  <si>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</si>
  <si>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</si>
  <si>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</si>
  <si>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</si>
  <si>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</si>
  <si>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</si>
  <si>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</si>
  <si>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</si>
  <si>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</si>
  <si>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</si>
  <si>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</si>
  <si>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</si>
  <si>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</si>
  <si>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</si>
  <si>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</si>
  <si>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</si>
  <si>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</si>
  <si>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</si>
  <si>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</si>
  <si>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</si>
  <si>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</si>
  <si>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</si>
  <si>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</si>
  <si>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</si>
  <si>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</si>
  <si>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</si>
  <si>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</si>
  <si>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</si>
  <si>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</si>
  <si>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</si>
  <si>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</si>
  <si>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</si>
  <si>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</si>
  <si>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</si>
  <si>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</si>
  <si>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</si>
  <si>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</si>
  <si>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</si>
  <si>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</si>
  <si>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</si>
  <si>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</si>
  <si>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</si>
  <si>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</si>
  <si>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</si>
  <si>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</si>
  <si>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</si>
  <si>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</si>
  <si>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</si>
  <si>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</si>
  <si>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</si>
  <si>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</si>
  <si>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</si>
  <si>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</si>
  <si>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</si>
  <si>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</si>
  <si>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</si>
  <si>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</si>
  <si>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</si>
  <si>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</si>
  <si>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</si>
  <si>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</si>
  <si>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</si>
  <si>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</si>
  <si>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</si>
  <si>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</si>
  <si>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</si>
  <si>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</si>
  <si>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</si>
  <si>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</si>
  <si>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</si>
  <si>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</si>
  <si>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</si>
  <si>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</si>
  <si>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</si>
  <si>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</si>
  <si>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</si>
  <si>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</si>
  <si>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</si>
  <si>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</si>
  <si>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</si>
  <si>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</si>
  <si>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</si>
  <si>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</si>
  <si>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</si>
  <si>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</si>
  <si>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</si>
  <si>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</si>
  <si>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</si>
  <si>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</si>
  <si>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</si>
  <si>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</si>
  <si>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</si>
  <si>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</si>
  <si>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</si>
  <si>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</si>
  <si>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</si>
  <si>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</si>
  <si>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</si>
  <si>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</si>
  <si>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</si>
  <si>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</si>
  <si>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</si>
  <si>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</si>
  <si>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</si>
  <si>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</si>
  <si>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</si>
  <si>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</si>
  <si>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</si>
  <si>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</si>
  <si>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</si>
  <si>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</si>
  <si>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</si>
  <si>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</si>
  <si>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</si>
  <si>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</si>
  <si>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</si>
  <si>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</si>
  <si>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</si>
  <si>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</si>
  <si>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</si>
  <si>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</si>
  <si>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</si>
  <si>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</si>
  <si>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</si>
  <si>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</si>
  <si>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</si>
  <si>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</si>
  <si>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</si>
  <si>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</si>
  <si>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</si>
  <si>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</si>
  <si>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</si>
  <si>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</si>
  <si>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</si>
  <si>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</si>
  <si>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</si>
  <si>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</si>
  <si>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</si>
  <si>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</si>
  <si>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</si>
  <si>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</si>
  <si>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</si>
  <si>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</si>
  <si>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</si>
  <si>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</si>
  <si>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</si>
  <si>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</si>
  <si>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</si>
  <si>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</si>
  <si>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</si>
  <si>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</si>
  <si>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</si>
  <si>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</si>
  <si>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</si>
  <si>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</si>
  <si>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</si>
  <si>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</si>
  <si>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</si>
  <si>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</si>
  <si>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</si>
  <si>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</si>
  <si>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</si>
  <si>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</si>
  <si>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</si>
  <si>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</si>
  <si>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</si>
  <si>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</si>
  <si>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</si>
  <si>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</si>
  <si>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</si>
  <si>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</si>
  <si>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</si>
  <si>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</si>
  <si>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</si>
  <si>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</si>
  <si>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</si>
  <si>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</si>
  <si>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</si>
  <si>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</si>
  <si>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</si>
  <si>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</si>
  <si>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</si>
  <si>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</si>
  <si>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</si>
  <si>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</si>
  <si>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</si>
  <si>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</si>
  <si>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</si>
  <si>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</si>
  <si>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</si>
  <si>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</si>
  <si>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</si>
  <si>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</si>
  <si>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</si>
  <si>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</si>
  <si>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</si>
  <si>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</si>
  <si>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</si>
  <si>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</si>
  <si>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</si>
  <si>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</si>
  <si>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</si>
  <si>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</si>
  <si>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</si>
  <si>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</si>
  <si>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</si>
  <si>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</si>
  <si>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</si>
  <si>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</si>
  <si>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</si>
  <si>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</si>
  <si>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</si>
  <si>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</si>
  <si>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</si>
  <si>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</si>
  <si>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</si>
  <si>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</si>
  <si>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</si>
  <si>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</si>
  <si>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</si>
  <si>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</si>
  <si>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</si>
  <si>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</si>
  <si>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</si>
  <si>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</si>
  <si>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</si>
  <si>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</si>
  <si>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</si>
  <si>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</si>
  <si>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</si>
  <si>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</si>
  <si>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</si>
  <si>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</si>
  <si>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</si>
  <si>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</si>
  <si>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</si>
  <si>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</si>
  <si>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</si>
  <si>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</si>
  <si>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</si>
  <si>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</si>
  <si>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</si>
  <si>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</si>
  <si>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</si>
  <si>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</si>
  <si>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</si>
  <si>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</si>
  <si>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</si>
  <si>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</si>
  <si>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</si>
  <si>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</si>
  <si>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</si>
  <si>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</si>
  <si>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</si>
  <si>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</si>
  <si>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</si>
  <si>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</si>
  <si>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</si>
  <si>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</si>
  <si>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</si>
  <si>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</si>
  <si>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</si>
  <si>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</si>
  <si>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</si>
  <si>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</si>
  <si>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</si>
  <si>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</si>
  <si>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</si>
  <si>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</si>
  <si>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</si>
  <si>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</si>
  <si>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</si>
  <si>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</si>
  <si>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</si>
  <si>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</si>
  <si>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</si>
  <si>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</si>
  <si>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</si>
  <si>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</si>
  <si>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</si>
  <si>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</si>
  <si>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</si>
  <si>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</si>
  <si>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</si>
  <si>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</si>
  <si>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</si>
  <si>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</si>
  <si>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</si>
  <si>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</si>
  <si>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</si>
  <si>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</si>
  <si>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</si>
  <si>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</si>
  <si>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</si>
  <si>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</si>
  <si>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</si>
  <si>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</si>
  <si>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</si>
  <si>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</si>
  <si>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</si>
  <si>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</si>
  <si>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</si>
  <si>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</si>
  <si>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</si>
  <si>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</si>
  <si>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</si>
  <si>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</si>
  <si>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</si>
  <si>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</si>
  <si>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</si>
  <si>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</si>
  <si>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</si>
  <si>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</si>
  <si>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</si>
  <si>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</si>
  <si>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</si>
  <si>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</si>
  <si>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</si>
  <si>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</si>
  <si>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</si>
  <si>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</si>
  <si>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</si>
  <si>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</si>
  <si>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</si>
  <si>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</si>
  <si>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</si>
  <si>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</si>
  <si>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</si>
  <si>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</si>
  <si>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</si>
  <si>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</si>
  <si>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</si>
  <si>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</si>
  <si>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</si>
  <si>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</si>
  <si>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</si>
  <si>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</si>
  <si>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</si>
  <si>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</si>
  <si>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</si>
  <si>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</si>
  <si>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</si>
  <si>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</si>
  <si>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</si>
  <si>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</si>
  <si>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</si>
  <si>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</si>
  <si>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</si>
  <si>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</si>
  <si>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</si>
  <si>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</si>
  <si>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</si>
  <si>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</si>
  <si>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</si>
  <si>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</si>
  <si>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</si>
  <si>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</si>
  <si>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</si>
  <si>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</si>
  <si>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</si>
  <si>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</si>
  <si>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</si>
  <si>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</si>
  <si>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</si>
  <si>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</si>
  <si>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</si>
  <si>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</si>
  <si>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</si>
  <si>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</si>
  <si>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</si>
  <si>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</si>
  <si>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</si>
  <si>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</si>
  <si>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</si>
  <si>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</si>
  <si>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</si>
  <si>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</si>
  <si>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</si>
  <si>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</si>
  <si>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</si>
  <si>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</si>
  <si>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</si>
  <si>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</si>
  <si>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</si>
  <si>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</si>
  <si>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</si>
  <si>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</si>
  <si>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</si>
  <si>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</si>
  <si>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</si>
  <si>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</si>
  <si>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</si>
  <si>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</si>
  <si>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</si>
  <si>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</si>
  <si>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</si>
  <si>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</si>
  <si>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</si>
  <si>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</si>
  <si>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</si>
  <si>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</si>
  <si>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</si>
  <si>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</si>
  <si>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</si>
  <si>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</si>
  <si>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</si>
  <si>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</si>
  <si>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</si>
  <si>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</si>
  <si>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</si>
  <si>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</si>
  <si>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</si>
  <si>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</si>
  <si>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</si>
  <si>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</si>
  <si>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</si>
  <si>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</si>
  <si>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</si>
  <si>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</si>
  <si>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</si>
  <si>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</si>
  <si>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</si>
  <si>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</si>
  <si>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</si>
  <si>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</si>
  <si>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</si>
  <si>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</si>
  <si>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</si>
  <si>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</si>
  <si>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</si>
  <si>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</si>
  <si>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</si>
  <si>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</si>
  <si>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</si>
  <si>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</si>
  <si>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</si>
  <si>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</si>
  <si>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</si>
  <si>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</si>
  <si>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</si>
  <si>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</si>
  <si>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</si>
  <si>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</si>
  <si>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</si>
  <si>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</si>
  <si>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</si>
  <si>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</si>
  <si>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</si>
  <si>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</si>
  <si>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</si>
  <si>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</si>
  <si>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</si>
  <si>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</si>
  <si>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</si>
  <si>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</si>
  <si>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</si>
  <si>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</si>
  <si>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</si>
  <si>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</si>
  <si>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</si>
  <si>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</si>
  <si>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</si>
  <si>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</si>
  <si>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</si>
  <si>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</si>
  <si>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</si>
  <si>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</si>
  <si>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</si>
  <si>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</si>
  <si>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</si>
  <si>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</si>
  <si>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</si>
  <si>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</si>
  <si>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</si>
  <si>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</si>
  <si>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</si>
  <si>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</si>
  <si>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</si>
  <si>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</si>
  <si>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</si>
  <si>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</si>
  <si>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</si>
  <si>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</si>
  <si>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</si>
  <si>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</si>
  <si>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</si>
  <si>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</si>
  <si>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</si>
  <si>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</si>
  <si>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</si>
  <si>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</si>
  <si>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</si>
  <si>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</si>
  <si>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</si>
  <si>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</si>
  <si>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</si>
  <si>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</si>
  <si>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</si>
  <si>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</si>
  <si>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</si>
  <si>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</si>
  <si>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</si>
  <si>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</si>
  <si>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</si>
  <si>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</si>
  <si>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</si>
  <si>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</si>
  <si>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</si>
  <si>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</si>
  <si>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</si>
  <si>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</si>
  <si>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</si>
  <si>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</si>
  <si>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</si>
  <si>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</si>
  <si>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</si>
  <si>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</si>
  <si>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</si>
  <si>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</si>
  <si>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</si>
  <si>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</si>
  <si>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</si>
  <si>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</si>
  <si>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</si>
  <si>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</si>
  <si>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</si>
  <si>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</si>
  <si>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</si>
  <si>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</si>
  <si>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</si>
  <si>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</si>
  <si>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</si>
  <si>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</si>
  <si>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</si>
  <si>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</si>
  <si>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</si>
  <si>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</si>
  <si>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</si>
  <si>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</si>
  <si>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</si>
  <si>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</si>
  <si>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</si>
  <si>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</si>
  <si>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</si>
  <si>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</si>
  <si>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</si>
  <si>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</si>
  <si>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</si>
  <si>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</si>
  <si>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</si>
  <si>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</si>
  <si>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</si>
  <si>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</si>
  <si>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</si>
  <si>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</si>
  <si>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</si>
  <si>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</si>
  <si>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</si>
  <si>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</si>
  <si>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</si>
  <si>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</si>
  <si>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</si>
  <si>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</si>
  <si>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</si>
  <si>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</si>
  <si>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</si>
  <si>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</si>
  <si>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</si>
  <si>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</si>
  <si>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</si>
  <si>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</si>
  <si>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</si>
  <si>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</si>
  <si>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</si>
  <si>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</si>
  <si>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</si>
  <si>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</si>
  <si>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</si>
  <si>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</si>
  <si>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</si>
  <si>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</si>
  <si>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</si>
  <si>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</si>
  <si>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</si>
  <si>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</si>
  <si>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</si>
  <si>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</si>
  <si>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</si>
  <si>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</si>
  <si>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</si>
  <si>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</si>
  <si>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</si>
  <si>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</si>
  <si>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</si>
  <si>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</si>
  <si>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</si>
  <si>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</si>
  <si>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</si>
  <si>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</si>
  <si>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</si>
  <si>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</si>
  <si>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</si>
  <si>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</si>
  <si>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</si>
  <si>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</si>
  <si>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</si>
  <si>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</si>
  <si>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</si>
  <si>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</si>
  <si>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</si>
  <si>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</si>
  <si>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</si>
  <si>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</si>
  <si>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</si>
  <si>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</si>
  <si>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</si>
  <si>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</si>
  <si>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</si>
  <si>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</si>
  <si>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</si>
  <si>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</si>
  <si>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</si>
  <si>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</si>
  <si>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</si>
  <si>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</si>
  <si>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</si>
  <si>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</si>
  <si>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</si>
  <si>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</si>
  <si>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</si>
  <si>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</si>
  <si>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</si>
  <si>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</si>
  <si>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</si>
  <si>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</si>
  <si>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</si>
  <si>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</si>
  <si>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</si>
  <si>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</si>
  <si>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</si>
  <si>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</si>
  <si>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</si>
  <si>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</si>
  <si>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</si>
  <si>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</si>
  <si>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</si>
  <si>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</si>
  <si>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</si>
  <si>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</si>
  <si>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</si>
  <si>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</si>
  <si>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</si>
  <si>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</si>
  <si>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</si>
  <si>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</si>
  <si>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</si>
  <si>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</si>
  <si>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</si>
  <si>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</si>
  <si>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</si>
  <si>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</si>
  <si>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</si>
  <si>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</si>
  <si>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</si>
  <si>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</si>
  <si>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</si>
  <si>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</si>
  <si>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</si>
  <si>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</si>
  <si>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</si>
  <si>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</si>
  <si>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</si>
  <si>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</si>
  <si>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</si>
  <si>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</si>
  <si>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</si>
  <si>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</si>
  <si>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</si>
  <si>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</si>
  <si>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</si>
  <si>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</si>
  <si>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</si>
  <si>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</si>
  <si>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</si>
  <si>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</si>
  <si>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</si>
  <si>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</si>
  <si>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</si>
  <si>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</si>
  <si>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</si>
  <si>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</si>
  <si>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</si>
  <si>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</si>
  <si>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</si>
  <si>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</si>
  <si>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</si>
  <si>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</si>
  <si>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</si>
  <si>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</si>
  <si>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</si>
  <si>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</si>
  <si>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</si>
  <si>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</si>
  <si>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</si>
  <si>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</si>
  <si>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</si>
  <si>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</si>
  <si>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</si>
  <si>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</si>
  <si>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</si>
  <si>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</si>
  <si>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</si>
  <si>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</si>
  <si>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</si>
  <si>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</si>
  <si>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</si>
  <si>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</si>
  <si>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</si>
  <si>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</si>
  <si>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</si>
  <si>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</si>
  <si>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</si>
  <si>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</si>
  <si>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</si>
  <si>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</si>
  <si>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</si>
  <si>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</si>
  <si>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</si>
  <si>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</si>
  <si>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</si>
  <si>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</si>
  <si>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</si>
  <si>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</si>
  <si>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</si>
  <si>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</si>
  <si>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</si>
  <si>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</si>
  <si>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</si>
  <si>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</si>
  <si>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</si>
  <si>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</si>
  <si>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</si>
  <si>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</si>
  <si>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</si>
  <si>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</si>
  <si>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</si>
  <si>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</si>
  <si>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</si>
  <si>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</si>
  <si>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</si>
  <si>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</si>
  <si>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</si>
  <si>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</si>
  <si>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</si>
  <si>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</si>
  <si>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</si>
  <si>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</si>
  <si>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</si>
  <si>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</si>
  <si>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</si>
  <si>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</si>
  <si>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</si>
  <si>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</si>
  <si>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</si>
  <si>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</si>
  <si>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</si>
  <si>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</si>
  <si>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</si>
  <si>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</si>
  <si>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</si>
  <si>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</si>
  <si>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</si>
  <si>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</si>
  <si>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</si>
  <si>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</si>
  <si>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</si>
  <si>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</si>
  <si>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</si>
  <si>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</si>
  <si>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</si>
  <si>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</si>
  <si>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</si>
  <si>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</si>
  <si>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</si>
  <si>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</si>
  <si>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</si>
  <si>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</si>
  <si>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</si>
  <si>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</si>
  <si>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</si>
  <si>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</si>
  <si>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</si>
  <si>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</si>
  <si>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</si>
  <si>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</si>
  <si>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</si>
  <si>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</si>
  <si>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</si>
  <si>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</si>
  <si>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</si>
  <si>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</si>
  <si>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</si>
  <si>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</si>
  <si>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</si>
  <si>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</si>
  <si>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</si>
  <si>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</si>
  <si>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</si>
  <si>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</si>
  <si>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</si>
  <si>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</si>
  <si>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</si>
  <si>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</si>
  <si>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</si>
  <si>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</si>
  <si>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</si>
  <si>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</si>
  <si>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</si>
  <si>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</si>
  <si>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</si>
  <si>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</si>
  <si>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</si>
  <si>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</si>
  <si>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</si>
  <si>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</si>
  <si>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</si>
  <si>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</si>
  <si>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</si>
  <si>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</si>
  <si>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</si>
  <si>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</si>
  <si>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</si>
  <si>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</si>
  <si>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</si>
  <si>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</si>
  <si>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</si>
  <si>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</si>
  <si>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</si>
  <si>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</si>
  <si>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</si>
  <si>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</si>
  <si>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</si>
  <si>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</si>
  <si>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</si>
  <si>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</si>
  <si>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</si>
  <si>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</si>
  <si>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</si>
  <si>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</si>
  <si>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</si>
  <si>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</si>
  <si>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</si>
  <si>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</si>
  <si>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</si>
  <si>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</si>
  <si>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</si>
  <si>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</si>
  <si>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</si>
  <si>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</si>
  <si>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</si>
  <si>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</si>
  <si>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</si>
  <si>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</si>
  <si>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</si>
  <si>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</si>
  <si>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</si>
  <si>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</si>
  <si>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</si>
  <si>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</si>
  <si>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</si>
  <si>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</si>
  <si>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</si>
  <si>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</si>
  <si>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</si>
  <si>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</si>
  <si>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</si>
  <si>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</si>
  <si>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</si>
  <si>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</si>
  <si>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</si>
  <si>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</si>
  <si>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</si>
  <si>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</si>
  <si>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</si>
  <si>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</si>
  <si>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</si>
  <si>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</si>
  <si>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</si>
  <si>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</si>
  <si>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</si>
  <si>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</si>
  <si>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</si>
  <si>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</si>
  <si>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</si>
  <si>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</si>
  <si>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</si>
  <si>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</si>
  <si>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</si>
  <si>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</si>
  <si>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</si>
  <si>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</si>
  <si>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</si>
  <si>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</si>
  <si>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</si>
  <si>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</si>
  <si>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</si>
  <si>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</si>
  <si>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</si>
  <si>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</si>
  <si>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</si>
  <si>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</si>
  <si>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</si>
  <si>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</si>
  <si>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</si>
  <si>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</si>
  <si>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</si>
  <si>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</si>
  <si>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</si>
  <si>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</si>
  <si>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</si>
  <si>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</si>
  <si>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</si>
  <si>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</si>
  <si>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</si>
  <si>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</si>
  <si>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</si>
  <si>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</si>
  <si>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</si>
  <si>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</si>
  <si>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</si>
  <si>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</si>
  <si>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</si>
  <si>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</si>
  <si>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</si>
  <si>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</si>
  <si>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</si>
  <si>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</si>
  <si>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</si>
  <si>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</si>
  <si>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</si>
  <si>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</si>
  <si>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</si>
  <si>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</si>
  <si>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</si>
  <si>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</si>
  <si>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</si>
  <si>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</si>
  <si>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</si>
  <si>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</si>
  <si>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</si>
  <si>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</si>
  <si>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</si>
  <si>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</si>
  <si>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</si>
  <si>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</si>
  <si>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</si>
  <si>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</si>
  <si>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</si>
  <si>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</si>
  <si>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</si>
  <si>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</si>
  <si>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</si>
  <si>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</si>
  <si>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</si>
  <si>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</si>
  <si>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</si>
  <si>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</si>
  <si>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</si>
  <si>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</si>
  <si>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</si>
  <si>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</si>
  <si>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</si>
  <si>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</si>
  <si>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</si>
  <si>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</si>
  <si>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</si>
  <si>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</si>
  <si>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</si>
  <si>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</si>
  <si>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</si>
  <si>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</si>
  <si>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</si>
  <si>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</si>
  <si>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</si>
  <si>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</si>
  <si>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</si>
  <si>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</si>
  <si>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</si>
  <si>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</si>
  <si>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</si>
  <si>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</si>
  <si>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</si>
  <si>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</si>
  <si>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</si>
  <si>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</si>
  <si>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</si>
  <si>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</si>
  <si>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</si>
  <si>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</si>
  <si>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</si>
  <si>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</si>
  <si>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</si>
  <si>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</si>
  <si>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</si>
  <si>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</si>
  <si>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</si>
  <si>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</si>
  <si>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</si>
  <si>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</si>
  <si>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</si>
  <si>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</si>
  <si>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</si>
  <si>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</si>
  <si>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</si>
  <si>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</si>
  <si>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</si>
  <si>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</si>
  <si>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</si>
  <si>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</si>
  <si>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</si>
  <si>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</si>
  <si>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</si>
  <si>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</si>
  <si>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</si>
  <si>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</si>
  <si>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</si>
  <si>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</si>
  <si>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</si>
  <si>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</si>
  <si>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</si>
  <si>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</si>
  <si>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</si>
  <si>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</si>
  <si>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</si>
  <si>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</si>
  <si>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</si>
  <si>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</si>
  <si>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</si>
  <si>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</si>
  <si>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</si>
  <si>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</si>
  <si>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</si>
  <si>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</si>
  <si>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</si>
  <si>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</si>
  <si>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</si>
  <si>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</si>
  <si>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</si>
  <si>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</si>
  <si>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</si>
  <si>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</si>
  <si>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</si>
  <si>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</si>
  <si>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</si>
  <si>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</si>
  <si>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</si>
  <si>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</si>
  <si>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</si>
  <si>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</si>
  <si>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</si>
  <si>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</si>
  <si>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</si>
  <si>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</si>
  <si>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</si>
  <si>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</si>
  <si>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</si>
  <si>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</si>
  <si>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</si>
  <si>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</si>
  <si>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</si>
  <si>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</si>
  <si>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</si>
  <si>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</si>
  <si>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</si>
  <si>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</si>
  <si>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</si>
  <si>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</si>
  <si>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</si>
  <si>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</si>
  <si>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</si>
  <si>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</si>
  <si>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</si>
  <si>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</si>
  <si>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</si>
  <si>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</si>
  <si>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</si>
  <si>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</si>
  <si>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</si>
  <si>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</si>
  <si>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</si>
  <si>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</si>
  <si>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</si>
  <si>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</si>
  <si>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</si>
  <si>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</si>
  <si>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</si>
  <si>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</si>
  <si>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</si>
  <si>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</si>
  <si>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</si>
  <si>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</si>
  <si>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</si>
  <si>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</si>
  <si>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</si>
  <si>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</si>
  <si>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</si>
  <si>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</si>
  <si>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</si>
  <si>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</si>
  <si>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</si>
  <si>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</si>
  <si>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</si>
  <si>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</si>
  <si>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</si>
  <si>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</si>
  <si>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</si>
  <si>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</si>
  <si>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</si>
  <si>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</si>
  <si>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</si>
  <si>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</si>
  <si>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</si>
  <si>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</si>
  <si>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</si>
  <si>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</si>
  <si>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</si>
  <si>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</si>
  <si>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</si>
  <si>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</si>
  <si>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</si>
  <si>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</si>
  <si>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</si>
  <si>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</si>
  <si>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</si>
  <si>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</si>
  <si>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</si>
  <si>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</si>
  <si>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</si>
  <si>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</si>
  <si>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</si>
  <si>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</si>
  <si>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</si>
  <si>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</si>
  <si>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</si>
  <si>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</si>
  <si>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</si>
  <si>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</si>
  <si>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</si>
  <si>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</si>
  <si>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</si>
  <si>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</si>
  <si>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</si>
  <si>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</si>
  <si>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</si>
  <si>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</si>
  <si>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</si>
  <si>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</si>
  <si>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</si>
  <si>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</si>
  <si>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</si>
  <si>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</si>
  <si>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</si>
  <si>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</si>
  <si>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</si>
  <si>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</si>
  <si>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</si>
  <si>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</si>
  <si>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</si>
  <si>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</si>
  <si>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</si>
  <si>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</si>
  <si>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</si>
  <si>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</si>
  <si>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</si>
  <si>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</si>
  <si>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</si>
  <si>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</si>
  <si>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</si>
  <si>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</si>
  <si>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</si>
  <si>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</si>
  <si>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</si>
  <si>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</si>
  <si>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</si>
  <si>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</si>
  <si>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</si>
  <si>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</si>
  <si>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</si>
  <si>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</si>
  <si>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</si>
  <si>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</si>
  <si>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</si>
  <si>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</si>
  <si>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</si>
  <si>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</si>
  <si>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</si>
  <si>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</si>
  <si>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</si>
  <si>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</si>
  <si>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</si>
  <si>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</si>
  <si>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</si>
  <si>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</si>
  <si>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</si>
  <si>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</si>
  <si>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</si>
  <si>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</si>
  <si>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</si>
  <si>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</si>
  <si>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</si>
  <si>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</si>
  <si>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</si>
  <si>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</si>
  <si>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</si>
  <si>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</si>
  <si>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</si>
  <si>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</si>
  <si>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</si>
  <si>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</si>
  <si>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</si>
  <si>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</si>
  <si>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</si>
  <si>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</si>
  <si>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</si>
  <si>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</si>
  <si>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</si>
  <si>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</si>
  <si>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</si>
  <si>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</si>
  <si>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</si>
  <si>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</si>
  <si>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</si>
  <si>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</si>
  <si>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</si>
  <si>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</si>
  <si>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</si>
  <si>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</si>
  <si>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</si>
  <si>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</si>
  <si>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</si>
  <si>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</si>
  <si>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</si>
  <si>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</si>
  <si>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</si>
  <si>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</si>
  <si>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</si>
  <si>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</si>
  <si>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</si>
  <si>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</si>
  <si>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</si>
  <si>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</si>
  <si>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</si>
  <si>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</si>
  <si>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</si>
  <si>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</si>
  <si>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</si>
  <si>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</si>
  <si>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</si>
  <si>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</si>
  <si>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</si>
  <si>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</si>
  <si>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</si>
  <si>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</si>
  <si>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</si>
  <si>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</si>
  <si>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</si>
  <si>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</si>
  <si>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</si>
  <si>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</si>
  <si>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</si>
  <si>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</si>
  <si>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</si>
  <si>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</si>
  <si>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</si>
  <si>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</si>
  <si>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</si>
  <si>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</si>
  <si>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</si>
  <si>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</si>
  <si>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</si>
  <si>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</si>
  <si>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</si>
  <si>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</si>
  <si>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</si>
  <si>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</si>
  <si>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</si>
  <si>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</si>
  <si>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</si>
  <si>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</si>
  <si>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</si>
  <si>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</si>
  <si>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</si>
  <si>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</si>
  <si>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</si>
  <si>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</si>
  <si>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</si>
  <si>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</si>
  <si>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</si>
  <si>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</si>
  <si>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</si>
  <si>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</si>
  <si>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</si>
  <si>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</si>
  <si>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</si>
  <si>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</si>
  <si>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</si>
  <si>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</si>
  <si>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</si>
  <si>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</si>
  <si>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</si>
  <si>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</si>
  <si>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</si>
  <si>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</si>
  <si>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</si>
  <si>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</si>
  <si>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</si>
  <si>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</si>
  <si>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</si>
  <si>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</si>
  <si>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</si>
  <si>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</si>
  <si>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</si>
  <si>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</si>
  <si>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</si>
  <si>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</si>
  <si>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</si>
  <si>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</si>
  <si>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</si>
  <si>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</si>
  <si>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</si>
  <si>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</si>
  <si>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</si>
  <si>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</si>
  <si>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</si>
  <si>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</si>
  <si>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</si>
  <si>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</si>
  <si>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</si>
  <si>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</si>
  <si>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</si>
  <si>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</si>
  <si>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</si>
  <si>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</si>
  <si>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</si>
  <si>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</si>
  <si>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</si>
  <si>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</si>
  <si>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</si>
  <si>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</si>
  <si>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</si>
  <si>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</si>
  <si>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</si>
  <si>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</si>
  <si>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</si>
  <si>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</si>
  <si>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</si>
  <si>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</si>
  <si>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</si>
  <si>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</si>
  <si>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</si>
  <si>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</si>
  <si>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</si>
  <si>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</si>
  <si>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</si>
  <si>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</si>
  <si>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</si>
  <si>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</si>
  <si>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</si>
  <si>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</si>
  <si>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</si>
  <si>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</si>
  <si>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</si>
  <si>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</si>
  <si>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</si>
  <si>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</si>
  <si>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</si>
  <si>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</si>
  <si>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</si>
  <si>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</si>
  <si>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</si>
  <si>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</si>
  <si>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</si>
  <si>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</si>
  <si>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</si>
  <si>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</si>
  <si>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</si>
  <si>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</si>
  <si>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</si>
  <si>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</si>
  <si>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</si>
  <si>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</si>
  <si>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</si>
  <si>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</si>
  <si>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</si>
  <si>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</si>
  <si>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</si>
  <si>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</si>
  <si>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</si>
  <si>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</si>
  <si>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</si>
  <si>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</si>
  <si>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</si>
  <si>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</si>
  <si>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</si>
  <si>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</si>
  <si>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</si>
  <si>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</si>
  <si>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</si>
  <si>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</si>
  <si>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</si>
  <si>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</si>
  <si>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</si>
  <si>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</si>
  <si>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</si>
  <si>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</si>
  <si>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</si>
  <si>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</si>
  <si>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</si>
  <si>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</si>
  <si>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</si>
  <si>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</si>
  <si>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</si>
  <si>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</si>
  <si>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</si>
  <si>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</si>
  <si>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</si>
  <si>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</si>
  <si>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</si>
  <si>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</si>
  <si>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</si>
  <si>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</si>
  <si>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</si>
  <si>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</si>
  <si>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</si>
  <si>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</si>
  <si>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</si>
  <si>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</si>
  <si>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</si>
  <si>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</si>
  <si>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</si>
  <si>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</si>
  <si>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</si>
  <si>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</si>
  <si>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</si>
  <si>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</si>
  <si>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</si>
  <si>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</si>
  <si>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</si>
  <si>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</si>
  <si>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</si>
  <si>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</si>
  <si>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</si>
  <si>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</si>
  <si>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</si>
  <si>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</si>
  <si>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</si>
  <si>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</si>
  <si>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</si>
  <si>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</si>
  <si>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</si>
  <si>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</si>
  <si>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</si>
  <si>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</si>
  <si>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</si>
  <si>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</si>
  <si>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</si>
  <si>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</si>
  <si>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</si>
  <si>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</si>
  <si>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</si>
  <si>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</si>
  <si>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</si>
  <si>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</si>
  <si>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</si>
  <si>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</si>
  <si>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</si>
  <si>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</si>
  <si>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</si>
  <si>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</si>
  <si>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</si>
  <si>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</si>
  <si>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</si>
  <si>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</si>
  <si>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</si>
  <si>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</si>
  <si>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</si>
  <si>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</si>
  <si>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</si>
  <si>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</si>
  <si>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</si>
  <si>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</si>
  <si>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</si>
  <si>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</si>
  <si>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</si>
  <si>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</si>
  <si>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</si>
  <si>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</si>
  <si>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</si>
  <si>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</si>
  <si>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</si>
  <si>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</si>
  <si>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</si>
  <si>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</si>
  <si>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</si>
  <si>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</si>
  <si>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</si>
  <si>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</si>
  <si>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</si>
  <si>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</si>
  <si>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</si>
  <si>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</si>
  <si>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</si>
  <si>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</si>
  <si>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</si>
  <si>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</si>
  <si>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</si>
  <si>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</si>
  <si>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</si>
  <si>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</si>
  <si>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</si>
  <si>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</si>
  <si>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</si>
  <si>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</si>
  <si>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</si>
  <si>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</si>
  <si>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</si>
  <si>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</si>
  <si>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</si>
  <si>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</si>
  <si>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</si>
  <si>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</si>
  <si>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</si>
  <si>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</si>
  <si>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</si>
  <si>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</si>
  <si>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</si>
  <si>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</si>
  <si>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</si>
  <si>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</si>
  <si>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</si>
  <si>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</si>
  <si>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</si>
  <si>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</si>
  <si>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</si>
  <si>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</si>
  <si>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</si>
  <si>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</si>
  <si>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</si>
  <si>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</si>
  <si>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</si>
  <si>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</si>
  <si>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</si>
  <si>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</si>
  <si>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</si>
  <si>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</si>
  <si>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</si>
  <si>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</si>
  <si>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</si>
  <si>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</si>
  <si>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</si>
  <si>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</si>
  <si>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</si>
  <si>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</si>
  <si>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</si>
  <si>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</si>
  <si>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</si>
  <si>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</si>
  <si>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</si>
  <si>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</si>
  <si>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</si>
  <si>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</si>
  <si>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</si>
  <si>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</si>
  <si>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</si>
  <si>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</si>
  <si>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</si>
  <si>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</si>
  <si>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</si>
  <si>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</si>
  <si>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</si>
  <si>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</si>
  <si>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</si>
  <si>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</si>
  <si>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</si>
  <si>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</si>
  <si>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</si>
  <si>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</si>
  <si>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</si>
  <si>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</si>
  <si>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</si>
  <si>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</si>
  <si>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</si>
  <si>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</si>
  <si>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</si>
  <si>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</si>
  <si>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</si>
  <si>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</si>
  <si>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</si>
  <si>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</si>
  <si>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</si>
  <si>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</si>
  <si>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</si>
  <si>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</si>
  <si>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</si>
  <si>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</si>
  <si>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</si>
  <si>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</si>
  <si>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</si>
  <si>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</si>
  <si>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</si>
  <si>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</si>
  <si>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</si>
  <si>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</si>
  <si>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</si>
  <si>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</si>
  <si>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</si>
  <si>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</si>
  <si>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</si>
  <si>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</si>
  <si>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</si>
  <si>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</si>
  <si>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</si>
  <si>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</si>
  <si>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</si>
  <si>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</si>
  <si>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</si>
  <si>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</si>
  <si>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</si>
  <si>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</si>
  <si>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</si>
  <si>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</si>
  <si>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</si>
  <si>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</si>
  <si>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</si>
  <si>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</si>
  <si>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</si>
  <si>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</si>
  <si>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</si>
  <si>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</si>
  <si>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</si>
  <si>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</si>
  <si>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</si>
  <si>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</si>
  <si>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</si>
  <si>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</si>
  <si>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</si>
  <si>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</si>
  <si>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</si>
  <si>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</si>
  <si>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</si>
  <si>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</si>
  <si>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</si>
  <si>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</si>
  <si>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</si>
  <si>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</si>
  <si>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</si>
  <si>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</si>
  <si>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</si>
  <si>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</si>
  <si>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</si>
  <si>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</si>
  <si>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</si>
  <si>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</si>
  <si>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</si>
  <si>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</si>
  <si>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</si>
  <si>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</si>
  <si>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</si>
  <si>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</si>
  <si>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</si>
  <si>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</si>
  <si>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</si>
  <si>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</si>
  <si>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</si>
  <si>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</si>
  <si>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</si>
  <si>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</si>
  <si>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</si>
  <si>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</si>
  <si>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</si>
  <si>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</si>
  <si>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</si>
  <si>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</si>
  <si>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</si>
  <si>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</si>
  <si>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</si>
  <si>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</si>
  <si>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</si>
  <si>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</si>
  <si>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</si>
  <si>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</si>
  <si>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</si>
  <si>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</si>
  <si>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</si>
  <si>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</si>
  <si>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</si>
  <si>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</si>
  <si>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</si>
  <si>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</si>
  <si>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</si>
  <si>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</si>
  <si>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</si>
  <si>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</si>
  <si>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</si>
  <si>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</si>
  <si>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</si>
  <si>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</si>
  <si>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</si>
  <si>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</si>
  <si>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</si>
  <si>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</si>
  <si>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</si>
  <si>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</si>
  <si>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</si>
  <si>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</si>
  <si>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</si>
  <si>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</si>
  <si>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</si>
  <si>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</si>
  <si>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</si>
  <si>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</si>
  <si>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</si>
  <si>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</si>
  <si>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</si>
  <si>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</si>
  <si>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</si>
  <si>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</si>
  <si>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</si>
  <si>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</si>
  <si>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</si>
  <si>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</si>
  <si>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</si>
  <si>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</si>
  <si>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</si>
  <si>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</si>
  <si>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</si>
  <si>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</si>
  <si>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</si>
  <si>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</si>
  <si>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</si>
  <si>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</si>
  <si>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</si>
  <si>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</si>
  <si>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</si>
  <si>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</si>
  <si>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</si>
  <si>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</si>
  <si>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</si>
  <si>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</si>
  <si>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</si>
  <si>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</si>
  <si>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</si>
  <si>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</si>
  <si>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</si>
  <si>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</si>
  <si>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</si>
  <si>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</si>
  <si>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</si>
  <si>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</si>
  <si>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</si>
  <si>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</si>
  <si>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</si>
  <si>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</si>
  <si>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</si>
  <si>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</si>
  <si>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</si>
  <si>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</si>
  <si>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</si>
  <si>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</si>
  <si>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</si>
  <si>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</si>
  <si>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</si>
  <si>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</si>
  <si>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</si>
  <si>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</si>
  <si>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</si>
  <si>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</si>
  <si>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</si>
  <si>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</si>
  <si>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</si>
  <si>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</si>
  <si>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</si>
  <si>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</si>
  <si>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</si>
  <si>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</si>
  <si>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</si>
  <si>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</si>
  <si>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</si>
  <si>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</si>
  <si>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</si>
  <si>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</si>
  <si>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</si>
  <si>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</si>
  <si>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</si>
  <si>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</si>
  <si>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</si>
  <si>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</si>
  <si>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</si>
  <si>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</si>
  <si>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</si>
  <si>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</si>
  <si>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</si>
  <si>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</si>
  <si>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</si>
  <si>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</si>
  <si>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</si>
  <si>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</si>
  <si>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</si>
  <si>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</si>
  <si>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</si>
  <si>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</si>
  <si>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</si>
  <si>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</si>
  <si>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</si>
  <si>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</si>
  <si>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</si>
  <si>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</si>
  <si>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</si>
  <si>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</si>
  <si>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</si>
  <si>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</si>
  <si>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</si>
  <si>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</si>
  <si>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</si>
  <si>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</si>
  <si>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</si>
  <si>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</si>
  <si>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</si>
  <si>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</si>
  <si>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</si>
  <si>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</si>
  <si>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</si>
  <si>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</si>
  <si>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</si>
  <si>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</si>
  <si>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</si>
  <si>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</si>
  <si>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</si>
  <si>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</si>
  <si>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</si>
  <si>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</si>
  <si>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</si>
  <si>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</si>
  <si>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</si>
  <si>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</si>
  <si>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</si>
  <si>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</si>
  <si>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</si>
  <si>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</si>
  <si>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</si>
  <si>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</si>
  <si>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</si>
  <si>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</si>
  <si>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</si>
  <si>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</si>
  <si>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</si>
  <si>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</si>
  <si>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</si>
  <si>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</si>
  <si>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</si>
  <si>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</si>
  <si>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</si>
  <si>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</si>
  <si>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</si>
  <si>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</si>
  <si>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</si>
  <si>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</si>
  <si>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</si>
  <si>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</si>
  <si>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</si>
  <si>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</si>
  <si>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</si>
  <si>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</si>
  <si>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</si>
  <si>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</si>
  <si>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</si>
  <si>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</si>
  <si>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</si>
  <si>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</si>
  <si>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</si>
  <si>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</si>
  <si>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</si>
  <si>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</si>
  <si>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</si>
  <si>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</si>
  <si>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</si>
  <si>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</si>
  <si>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</si>
  <si>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</si>
  <si>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</si>
  <si>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</si>
  <si>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</si>
  <si>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</si>
  <si>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</si>
  <si>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</si>
  <si>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</si>
  <si>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</si>
  <si>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</si>
  <si>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</si>
  <si>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</si>
  <si>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</si>
  <si>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</si>
  <si>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</si>
  <si>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</si>
  <si>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</si>
  <si>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</si>
  <si>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</si>
  <si>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</si>
  <si>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</si>
  <si>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</si>
  <si>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</si>
  <si>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</si>
  <si>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</si>
  <si>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</si>
  <si>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</si>
  <si>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</si>
  <si>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</si>
  <si>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</si>
  <si>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</si>
  <si>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</si>
  <si>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</si>
  <si>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</si>
  <si>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</si>
  <si>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</si>
  <si>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</si>
  <si>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</si>
  <si>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</si>
  <si>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</si>
  <si>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</si>
  <si>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</si>
  <si>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</si>
  <si>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</si>
  <si>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</si>
  <si>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</si>
  <si>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</si>
  <si>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</si>
  <si>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</si>
  <si>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</si>
  <si>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</si>
  <si>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</si>
  <si>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</si>
  <si>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</si>
  <si>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</si>
  <si>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</si>
  <si>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</si>
  <si>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</si>
  <si>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</si>
  <si>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</si>
  <si>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</si>
  <si>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</si>
  <si>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</si>
  <si>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</si>
  <si>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</si>
  <si>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</si>
  <si>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</si>
  <si>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</si>
  <si>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</si>
  <si>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</si>
  <si>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</si>
  <si>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</si>
  <si>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</si>
  <si>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</si>
  <si>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</si>
  <si>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</si>
  <si>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</si>
  <si>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</si>
  <si>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</si>
  <si>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</si>
  <si>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</si>
  <si>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</si>
  <si>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</si>
  <si>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</si>
  <si>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</si>
  <si>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</si>
  <si>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</si>
  <si>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</si>
  <si>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</si>
  <si>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</si>
  <si>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</si>
  <si>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</si>
  <si>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</si>
  <si>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</si>
  <si>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</si>
  <si>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</si>
  <si>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</si>
  <si>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</si>
  <si>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</si>
  <si>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</si>
  <si>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</si>
  <si>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</si>
  <si>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</si>
  <si>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</si>
  <si>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</si>
  <si>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</si>
  <si>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</si>
  <si>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</si>
  <si>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</si>
  <si>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</si>
  <si>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</si>
  <si>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</si>
  <si>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</si>
  <si>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</si>
  <si>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</si>
  <si>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</si>
  <si>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</si>
  <si>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</si>
  <si>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</si>
  <si>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</si>
  <si>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</si>
  <si>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</si>
  <si>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</si>
  <si>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</si>
  <si>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</si>
  <si>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</si>
  <si>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</si>
  <si>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</si>
  <si>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</si>
  <si>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</si>
  <si>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</si>
  <si>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</si>
  <si>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</si>
  <si>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</si>
  <si>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</si>
  <si>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</si>
  <si>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</si>
  <si>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</si>
  <si>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</si>
  <si>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</si>
  <si>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</si>
  <si>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</si>
  <si>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</si>
  <si>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</si>
  <si>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</si>
  <si>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</si>
  <si>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</si>
  <si>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</si>
  <si>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</si>
  <si>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</si>
  <si>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</si>
  <si>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</si>
  <si>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</si>
  <si>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</si>
  <si>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</si>
  <si>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</si>
  <si>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</si>
  <si>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</si>
  <si>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</si>
  <si>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</si>
  <si>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</si>
  <si>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</si>
  <si>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</si>
  <si>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</si>
  <si>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</si>
  <si>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</si>
  <si>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</si>
  <si>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</si>
  <si>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</si>
  <si>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</si>
  <si>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</si>
  <si>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</si>
  <si>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</si>
  <si>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</si>
  <si>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</si>
  <si>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</si>
  <si>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</si>
  <si>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</si>
  <si>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</si>
  <si>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</si>
  <si>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</si>
  <si>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</si>
  <si>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</si>
  <si>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</si>
  <si>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</si>
  <si>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</si>
  <si>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</si>
  <si>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</si>
  <si>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</si>
  <si>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</si>
  <si>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</si>
  <si>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</si>
  <si>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</si>
  <si>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</si>
  <si>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</si>
  <si>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</si>
  <si>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</si>
  <si>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</si>
  <si>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</si>
  <si>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</si>
  <si>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</si>
  <si>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</si>
  <si>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</si>
  <si>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</si>
  <si>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</si>
  <si>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</si>
  <si>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</si>
  <si>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</si>
  <si>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</si>
  <si>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</si>
  <si>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</si>
  <si>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</si>
  <si>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</si>
  <si>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</si>
  <si>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</si>
  <si>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</si>
  <si>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</si>
  <si>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</si>
  <si>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</si>
  <si>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</si>
  <si>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</si>
  <si>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</si>
  <si>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</si>
  <si>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</si>
  <si>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</si>
  <si>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</si>
  <si>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</si>
  <si>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</si>
  <si>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</si>
  <si>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</si>
  <si>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</si>
  <si>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</si>
  <si>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</si>
  <si>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</si>
  <si>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</si>
  <si>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</si>
  <si>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</si>
  <si>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</si>
  <si>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</si>
  <si>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</si>
  <si>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</si>
  <si>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</si>
  <si>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</si>
  <si>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</si>
  <si>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</si>
  <si>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</si>
  <si>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</si>
  <si>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</si>
  <si>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</si>
  <si>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</si>
  <si>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</si>
  <si>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</si>
  <si>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</si>
  <si>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</si>
  <si>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</si>
  <si>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</si>
  <si>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</si>
  <si>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</si>
  <si>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</si>
  <si>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</si>
  <si>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</si>
  <si>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</si>
  <si>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</si>
  <si>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</si>
  <si>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</si>
  <si>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</si>
  <si>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</si>
  <si>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</si>
  <si>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</si>
  <si>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</si>
  <si>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</si>
  <si>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</si>
  <si>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</si>
  <si>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</si>
  <si>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</si>
  <si>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</si>
  <si>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</si>
  <si>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</si>
  <si>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</si>
  <si>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</si>
  <si>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</si>
  <si>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</si>
  <si>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</si>
  <si>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</si>
  <si>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</si>
  <si>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</si>
  <si>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</si>
  <si>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</si>
  <si>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</si>
  <si>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</si>
  <si>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</si>
  <si>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</si>
  <si>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</si>
  <si>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</si>
  <si>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</si>
  <si>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</si>
  <si>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</si>
  <si>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</si>
  <si>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</si>
  <si>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</si>
  <si>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</si>
  <si>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</si>
  <si>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</si>
  <si>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</si>
  <si>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</si>
  <si>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</si>
  <si>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</si>
  <si>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</si>
  <si>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</si>
  <si>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</si>
  <si>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</si>
  <si>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</si>
  <si>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</si>
  <si>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</si>
  <si>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</si>
  <si>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</si>
  <si>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</si>
  <si>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</si>
  <si>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</si>
  <si>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</si>
  <si>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</si>
  <si>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</si>
  <si>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</si>
  <si>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</si>
  <si>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</si>
  <si>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</si>
  <si>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</si>
  <si>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</si>
  <si>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</si>
  <si>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</si>
  <si>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</si>
  <si>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</si>
  <si>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</si>
  <si>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</si>
  <si>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</si>
  <si>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</si>
  <si>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</si>
  <si>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</si>
  <si>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</si>
  <si>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</si>
  <si>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</si>
  <si>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</si>
  <si>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</si>
  <si>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</si>
  <si>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</si>
  <si>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</si>
  <si>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</si>
  <si>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</si>
  <si>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</si>
  <si>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</si>
  <si>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</si>
  <si>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</si>
  <si>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</si>
  <si>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</si>
  <si>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</si>
  <si>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</si>
  <si>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</si>
  <si>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</si>
  <si>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</si>
  <si>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</si>
  <si>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</si>
  <si>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</si>
  <si>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</si>
  <si>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</si>
  <si>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</si>
  <si>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</si>
  <si>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</si>
  <si>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</si>
  <si>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</si>
  <si>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</si>
  <si>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</si>
  <si>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</si>
  <si>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</si>
  <si>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</si>
  <si>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</si>
  <si>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</si>
  <si>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</si>
  <si>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</si>
  <si>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</si>
  <si>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</si>
  <si>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</si>
  <si>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</si>
  <si>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</si>
  <si>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</si>
  <si>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</si>
  <si>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</si>
  <si>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</si>
  <si>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</si>
  <si>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</si>
  <si>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</si>
  <si>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</si>
  <si>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</si>
  <si>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</si>
  <si>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</si>
  <si>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</si>
  <si>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</si>
  <si>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</si>
  <si>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</si>
  <si>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</si>
  <si>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</si>
  <si>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</si>
  <si>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</si>
  <si>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</si>
  <si>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</si>
  <si>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</si>
  <si>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</si>
  <si>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</si>
  <si>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</si>
  <si>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</si>
  <si>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</si>
  <si>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</si>
  <si>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</si>
  <si>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</si>
  <si>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</si>
  <si>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</si>
  <si>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</si>
  <si>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</si>
  <si>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</si>
  <si>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</si>
  <si>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</si>
  <si>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</si>
  <si>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</si>
  <si>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</si>
  <si>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</si>
  <si>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</si>
  <si>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</si>
  <si>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</si>
  <si>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</si>
  <si>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</si>
  <si>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</si>
  <si>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</si>
  <si>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</si>
  <si>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</si>
  <si>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</si>
  <si>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</si>
  <si>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</si>
  <si>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</si>
  <si>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</si>
  <si>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</si>
  <si>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</si>
  <si>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</si>
  <si>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</si>
  <si>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</si>
  <si>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</si>
  <si>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</si>
  <si>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</si>
  <si>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</si>
  <si>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</si>
  <si>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</si>
  <si>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</si>
  <si>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</si>
  <si>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</si>
  <si>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</si>
  <si>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</si>
  <si>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</si>
  <si>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</si>
  <si>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</si>
  <si>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</si>
  <si>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</si>
  <si>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</si>
  <si>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</si>
  <si>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</si>
  <si>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</si>
  <si>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</si>
  <si>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</si>
  <si>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</si>
  <si>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</si>
  <si>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</si>
  <si>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</si>
  <si>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</si>
  <si>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</si>
  <si>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</si>
  <si>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</si>
  <si>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</si>
  <si>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</si>
  <si>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</si>
  <si>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</si>
  <si>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</si>
  <si>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</si>
  <si>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</si>
  <si>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</si>
  <si>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</si>
  <si>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</si>
  <si>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</si>
  <si>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</si>
  <si>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</si>
  <si>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</si>
  <si>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</si>
  <si>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</si>
  <si>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</si>
  <si>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</si>
  <si>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</si>
  <si>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</si>
  <si>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</si>
  <si>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</si>
  <si>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</si>
  <si>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</si>
  <si>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</si>
  <si>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</si>
  <si>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</si>
  <si>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</si>
  <si>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</si>
  <si>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</si>
  <si>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</si>
  <si>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</si>
  <si>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</si>
  <si>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</si>
  <si>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</si>
  <si>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</si>
  <si>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</si>
  <si>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</si>
  <si>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</si>
  <si>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</si>
  <si>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</si>
  <si>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</si>
  <si>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</si>
  <si>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</si>
  <si>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</si>
  <si>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</si>
  <si>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</si>
  <si>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</si>
  <si>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</si>
  <si>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</si>
  <si>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</si>
  <si>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</si>
  <si>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</si>
  <si>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</si>
  <si>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</si>
  <si>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</si>
  <si>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</si>
  <si>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</si>
  <si>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</si>
  <si>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</si>
  <si>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</si>
  <si>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</si>
  <si>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</si>
  <si>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</si>
  <si>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</si>
  <si>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</si>
  <si>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</si>
  <si>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</si>
  <si>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</si>
  <si>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</si>
  <si>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</si>
  <si>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</si>
  <si>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</si>
  <si>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</si>
  <si>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</si>
  <si>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</si>
  <si>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</si>
  <si>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</si>
  <si>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</si>
  <si>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</si>
  <si>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</si>
  <si>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</si>
  <si>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</si>
  <si>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</si>
  <si>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</si>
  <si>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</si>
  <si>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</si>
  <si>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</si>
  <si>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</si>
  <si>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</si>
  <si>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</si>
  <si>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</si>
  <si>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</si>
  <si>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</si>
  <si>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</si>
  <si>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</si>
  <si>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</si>
  <si>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</si>
  <si>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</si>
  <si>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</si>
  <si>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</si>
  <si>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</si>
  <si>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</si>
  <si>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</si>
  <si>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</si>
  <si>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</si>
  <si>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</si>
  <si>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</si>
  <si>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</si>
  <si>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</si>
  <si>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</si>
  <si>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</si>
  <si>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</si>
  <si>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</si>
  <si>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</si>
  <si>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</si>
  <si>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</si>
  <si>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</si>
  <si>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</si>
  <si>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</si>
  <si>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</si>
  <si>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</si>
  <si>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</si>
  <si>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</si>
  <si>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</si>
  <si>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</si>
  <si>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</si>
  <si>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</si>
  <si>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</si>
  <si>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</si>
  <si>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</si>
  <si>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</si>
  <si>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</si>
  <si>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</si>
  <si>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</si>
  <si>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</si>
  <si>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</si>
  <si>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</si>
  <si>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</si>
  <si>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</si>
  <si>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</si>
  <si>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</si>
  <si>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</si>
  <si>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</si>
  <si>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</si>
  <si>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</si>
  <si>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</si>
  <si>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</si>
  <si>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</si>
  <si>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</si>
  <si>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</si>
  <si>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</si>
  <si>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</si>
  <si>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</si>
  <si>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</si>
  <si>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</si>
  <si>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</si>
  <si>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</si>
  <si>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</si>
  <si>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</si>
  <si>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</si>
  <si>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</si>
  <si>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</si>
  <si>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</si>
  <si>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</si>
  <si>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</si>
  <si>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</si>
  <si>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</si>
  <si>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</si>
  <si>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</si>
  <si>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</si>
  <si>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</si>
  <si>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</si>
  <si>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</si>
  <si>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</si>
  <si>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</si>
  <si>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</si>
  <si>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</si>
  <si>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</si>
  <si>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</si>
  <si>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</si>
  <si>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</si>
  <si>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</si>
  <si>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</si>
  <si>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</si>
  <si>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</si>
  <si>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</si>
  <si>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</si>
  <si>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</si>
  <si>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</si>
  <si>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</si>
  <si>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</si>
  <si>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</si>
  <si>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</si>
  <si>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</si>
  <si>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</si>
  <si>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</si>
  <si>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</si>
  <si>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</si>
  <si>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</si>
  <si>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</si>
  <si>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</si>
  <si>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</si>
  <si>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</si>
  <si>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</si>
  <si>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</si>
  <si>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</si>
  <si>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</si>
  <si>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</si>
  <si>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</si>
  <si>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</si>
  <si>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</si>
  <si>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</si>
  <si>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</si>
  <si>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</si>
  <si>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</si>
  <si>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</si>
  <si>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</si>
  <si>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</si>
  <si>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</si>
  <si>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</si>
  <si>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</si>
  <si>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</si>
  <si>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</si>
  <si>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</si>
  <si>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</si>
  <si>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</si>
  <si>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</si>
  <si>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</si>
  <si>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</si>
  <si>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</si>
  <si>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</si>
  <si>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</si>
  <si>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</si>
  <si>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</si>
  <si>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</si>
  <si>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</si>
  <si>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</si>
  <si>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</si>
  <si>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</si>
  <si>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</si>
  <si>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</si>
  <si>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</si>
  <si>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</si>
  <si>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</si>
  <si>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</si>
  <si>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</si>
  <si>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</si>
  <si>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</si>
  <si>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</si>
  <si>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</si>
  <si>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</si>
  <si>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</si>
  <si>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</si>
  <si>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</si>
  <si>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</si>
  <si>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</si>
  <si>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</si>
  <si>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</si>
  <si>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</si>
  <si>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</si>
  <si>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</si>
  <si>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</si>
  <si>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</si>
  <si>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</si>
  <si>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</si>
  <si>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</si>
  <si>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</si>
  <si>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</si>
  <si>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</si>
  <si>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</si>
  <si>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</si>
  <si>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</si>
  <si>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</si>
  <si>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</si>
  <si>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</si>
  <si>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</si>
  <si>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</si>
  <si>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</si>
  <si>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</si>
  <si>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</si>
  <si>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</si>
  <si>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</si>
  <si>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</si>
  <si>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</si>
  <si>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</si>
  <si>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</si>
  <si>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</si>
  <si>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</si>
  <si>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</si>
  <si>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</si>
  <si>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</si>
  <si>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</si>
  <si>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</si>
  <si>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</si>
  <si>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</si>
  <si>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</si>
  <si>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</si>
  <si>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</si>
  <si>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</si>
  <si>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</si>
  <si>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</si>
  <si>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</si>
  <si>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</si>
  <si>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</si>
  <si>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</si>
  <si>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</si>
  <si>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</si>
  <si>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</si>
  <si>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</si>
  <si>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</si>
  <si>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</si>
  <si>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</si>
  <si>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</si>
  <si>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</si>
  <si>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</si>
  <si>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</si>
  <si>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</si>
  <si>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</si>
  <si>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</si>
  <si>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</si>
  <si>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</si>
  <si>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</si>
  <si>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</si>
  <si>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</si>
  <si>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</si>
  <si>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</si>
  <si>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</si>
  <si>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</si>
  <si>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</si>
  <si>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</si>
  <si>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</si>
  <si>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</si>
  <si>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</si>
  <si>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</si>
  <si>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</si>
  <si>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</si>
  <si>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</si>
  <si>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</si>
  <si>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</si>
  <si>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</si>
  <si>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</si>
  <si>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</si>
  <si>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</si>
  <si>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</si>
  <si>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</si>
  <si>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</si>
  <si>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</si>
  <si>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</si>
  <si>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</si>
  <si>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</si>
  <si>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</si>
  <si>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</si>
  <si>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</si>
  <si>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</si>
  <si>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</si>
  <si>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</si>
  <si>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</si>
  <si>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</si>
  <si>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</si>
  <si>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</si>
  <si>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</si>
  <si>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</si>
  <si>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</si>
  <si>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</si>
  <si>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</si>
  <si>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</si>
  <si>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</si>
  <si>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</si>
  <si>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</si>
  <si>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</si>
  <si>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</si>
  <si>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</si>
  <si>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</si>
  <si>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</si>
  <si>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</si>
  <si>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</si>
  <si>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</si>
  <si>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</si>
  <si>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</si>
  <si>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</si>
  <si>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</si>
  <si>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</si>
  <si>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</si>
  <si>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</si>
  <si>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</si>
  <si>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</si>
  <si>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</si>
  <si>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</si>
  <si>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</si>
  <si>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</si>
  <si>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</si>
  <si>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</si>
  <si>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</si>
  <si>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</si>
  <si>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</si>
  <si>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</si>
  <si>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</si>
  <si>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</si>
  <si>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</si>
  <si>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</si>
  <si>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</si>
  <si>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</si>
  <si>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</si>
  <si>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</si>
  <si>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</si>
  <si>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</si>
  <si>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</si>
  <si>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</si>
  <si>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</si>
  <si>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</si>
  <si>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</si>
  <si>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</si>
  <si>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</si>
  <si>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</si>
  <si>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</si>
  <si>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</si>
  <si>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</si>
  <si>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</si>
  <si>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</si>
  <si>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</si>
  <si>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</si>
  <si>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</si>
  <si>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</si>
  <si>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</si>
  <si>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</si>
  <si>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</si>
  <si>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</si>
  <si>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</si>
  <si>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</si>
  <si>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</si>
  <si>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</si>
  <si>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</si>
  <si>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</si>
  <si>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</si>
  <si>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</si>
  <si>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</si>
  <si>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</si>
  <si>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</si>
  <si>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</si>
  <si>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</si>
  <si>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</si>
  <si>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</si>
  <si>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</si>
  <si>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</si>
  <si>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</si>
  <si>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</si>
  <si>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</si>
  <si>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</si>
  <si>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</si>
  <si>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</si>
  <si>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</si>
  <si>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</si>
  <si>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</si>
  <si>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</si>
  <si>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</si>
  <si>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</si>
  <si>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</si>
  <si>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</si>
  <si>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</si>
  <si>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</si>
  <si>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</si>
  <si>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</si>
  <si>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</si>
  <si>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</si>
  <si>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</si>
  <si>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</si>
  <si>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</si>
  <si>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</si>
  <si>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</si>
  <si>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</si>
  <si>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</si>
  <si>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</si>
  <si>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</si>
  <si>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</si>
  <si>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</si>
  <si>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</si>
  <si>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</si>
  <si>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</si>
  <si>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</si>
  <si>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</si>
  <si>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</si>
  <si>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</si>
  <si>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</si>
  <si>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</si>
  <si>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</si>
  <si>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</si>
  <si>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</si>
  <si>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</si>
  <si>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</si>
  <si>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</si>
  <si>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</si>
  <si>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</si>
  <si>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</si>
  <si>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</si>
  <si>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</si>
  <si>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</si>
  <si>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</si>
  <si>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</si>
  <si>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</si>
  <si>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</si>
  <si>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</si>
  <si>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</si>
  <si>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</si>
  <si>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</si>
  <si>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</si>
  <si>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</si>
  <si>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</si>
  <si>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</si>
  <si>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</si>
  <si>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</si>
  <si>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</si>
  <si>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</si>
  <si>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</si>
  <si>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</si>
  <si>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</si>
  <si>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</si>
  <si>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</si>
  <si>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</si>
  <si>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</si>
  <si>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</si>
  <si>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</si>
  <si>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</si>
  <si>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</si>
  <si>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</si>
  <si>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</si>
  <si>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</si>
  <si>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</si>
  <si>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</si>
  <si>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</si>
  <si>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</si>
  <si>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</si>
  <si>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</si>
  <si>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</si>
  <si>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</si>
  <si>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</si>
  <si>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</si>
  <si>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</si>
  <si>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</si>
  <si>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</si>
  <si>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</si>
  <si>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</si>
  <si>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</si>
  <si>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</si>
  <si>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</si>
  <si>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</si>
  <si>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</si>
  <si>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</si>
  <si>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</si>
  <si>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</si>
  <si>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</si>
  <si>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</si>
  <si>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</si>
  <si>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</si>
  <si>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</si>
  <si>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</si>
  <si>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</si>
  <si>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</si>
  <si>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</si>
  <si>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</si>
  <si>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</si>
  <si>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</si>
  <si>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</si>
  <si>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</si>
  <si>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</si>
  <si>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</si>
  <si>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</si>
  <si>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</si>
  <si>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</si>
  <si>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</si>
  <si>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</si>
  <si>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</si>
  <si>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</si>
  <si>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</si>
  <si>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</si>
  <si>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</si>
  <si>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</si>
  <si>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</si>
  <si>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</si>
  <si>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</si>
  <si>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</si>
  <si>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</si>
  <si>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</si>
  <si>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</si>
  <si>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</si>
  <si>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</si>
  <si>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</si>
  <si>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</si>
  <si>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</si>
  <si>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</si>
  <si>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</si>
  <si>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</si>
  <si>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</si>
  <si>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</si>
  <si>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</si>
  <si>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</si>
  <si>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</si>
  <si>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</si>
  <si>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</si>
  <si>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</si>
  <si>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</si>
  <si>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</si>
  <si>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</si>
  <si>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</si>
  <si>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</si>
  <si>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</si>
  <si>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</si>
  <si>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</si>
  <si>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</si>
  <si>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</si>
  <si>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</si>
  <si>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</si>
  <si>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</si>
  <si>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</si>
  <si>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</si>
  <si>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</si>
  <si>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</si>
  <si>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</si>
  <si>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</si>
  <si>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</si>
  <si>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</si>
  <si>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</si>
  <si>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</si>
  <si>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</si>
  <si>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</si>
  <si>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</si>
  <si>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</si>
  <si>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</si>
  <si>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</si>
  <si>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</si>
  <si>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</si>
  <si>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</si>
  <si>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</si>
  <si>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</si>
  <si>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</si>
  <si>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</si>
  <si>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</si>
  <si>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</si>
  <si>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</si>
  <si>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</si>
  <si>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</si>
  <si>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</si>
  <si>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</si>
  <si>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</si>
  <si>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</si>
  <si>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</si>
  <si>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</si>
  <si>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</si>
  <si>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</si>
  <si>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</si>
  <si>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</si>
  <si>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</si>
  <si>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</si>
  <si>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</si>
  <si>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</si>
  <si>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</si>
  <si>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</si>
  <si>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</si>
  <si>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</si>
  <si>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</si>
  <si>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</si>
  <si>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</si>
  <si>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</si>
  <si>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</si>
  <si>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</si>
  <si>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</si>
  <si>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</si>
  <si>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</si>
  <si>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</si>
  <si>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</si>
  <si>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</si>
  <si>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</si>
  <si>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</si>
  <si>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</si>
  <si>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</si>
  <si>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</si>
  <si>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</si>
  <si>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</si>
  <si>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</si>
  <si>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</si>
  <si>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</si>
  <si>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</si>
  <si>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</si>
  <si>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</si>
  <si>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</si>
  <si>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</si>
  <si>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</si>
  <si>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</si>
  <si>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</si>
  <si>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</si>
  <si>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</si>
  <si>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</si>
  <si>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</si>
  <si>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</si>
  <si>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</si>
  <si>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</si>
  <si>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</si>
  <si>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</si>
  <si>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</si>
  <si>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</si>
  <si>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</si>
  <si>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</si>
  <si>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</si>
  <si>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</si>
  <si>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</si>
  <si>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</si>
  <si>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</si>
  <si>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</si>
  <si>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</si>
  <si>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</si>
  <si>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</si>
  <si>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</si>
  <si>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</si>
  <si>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</si>
  <si>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</si>
  <si>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</si>
  <si>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</si>
  <si>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</si>
  <si>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</si>
  <si>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</si>
  <si>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</si>
  <si>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</si>
  <si>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</si>
  <si>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</si>
  <si>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</si>
  <si>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</si>
  <si>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</si>
  <si>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</si>
  <si>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</si>
  <si>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</si>
  <si>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</si>
  <si>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</si>
  <si>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</si>
  <si>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</si>
  <si>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</si>
  <si>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</si>
  <si>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</si>
  <si>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</si>
  <si>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</si>
  <si>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</si>
  <si>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</si>
  <si>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</si>
  <si>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</si>
  <si>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</si>
  <si>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</si>
  <si>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</si>
  <si>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</si>
  <si>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</si>
  <si>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</si>
  <si>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</si>
  <si>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</si>
  <si>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</si>
  <si>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</si>
  <si>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</si>
  <si>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</si>
  <si>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</si>
  <si>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</si>
  <si>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</si>
  <si>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</si>
  <si>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</si>
  <si>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</si>
  <si>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</si>
  <si>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</si>
  <si>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</si>
  <si>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</si>
  <si>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</si>
  <si>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</si>
  <si>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</si>
  <si>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</si>
  <si>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</si>
  <si>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</si>
  <si>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</si>
  <si>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</si>
  <si>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</si>
  <si>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</si>
  <si>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</si>
  <si>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</si>
  <si>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</si>
  <si>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</si>
  <si>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</si>
  <si>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</si>
  <si>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</si>
  <si>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</si>
  <si>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</si>
  <si>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</si>
  <si>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</si>
  <si>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</si>
  <si>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</si>
  <si>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</si>
  <si>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</si>
  <si>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</si>
  <si>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</si>
  <si>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</si>
  <si>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</si>
  <si>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</si>
  <si>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</si>
  <si>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</si>
  <si>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</si>
  <si>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</si>
  <si>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</si>
  <si>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</si>
  <si>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</si>
  <si>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</si>
  <si>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</si>
  <si>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</si>
  <si>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</si>
  <si>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</si>
  <si>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</si>
  <si>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</si>
  <si>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</si>
  <si>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</si>
  <si>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</si>
  <si>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</si>
  <si>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</si>
  <si>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</si>
  <si>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</si>
  <si>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</si>
  <si>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</si>
  <si>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</si>
  <si>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</si>
  <si>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</si>
  <si>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</si>
  <si>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</si>
  <si>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</si>
  <si>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</si>
  <si>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</si>
  <si>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</si>
  <si>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</si>
  <si>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</si>
  <si>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</si>
  <si>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</si>
  <si>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</si>
  <si>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</si>
  <si>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</si>
  <si>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</si>
  <si>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</si>
  <si>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</si>
  <si>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</si>
  <si>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</si>
  <si>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</si>
  <si>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</si>
  <si>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</si>
  <si>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</si>
  <si>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</si>
  <si>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</si>
  <si>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</si>
  <si>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</si>
  <si>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</si>
  <si>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</si>
  <si>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</si>
  <si>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</si>
  <si>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</si>
  <si>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</si>
  <si>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</si>
  <si>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</si>
  <si>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</si>
  <si>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</si>
  <si>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</si>
  <si>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</si>
  <si>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</si>
  <si>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</si>
  <si>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</si>
  <si>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</si>
  <si>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</si>
  <si>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</si>
  <si>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</si>
  <si>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</si>
  <si>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</si>
  <si>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</si>
  <si>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</si>
  <si>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</si>
  <si>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</si>
  <si>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</si>
  <si>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</si>
  <si>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</si>
  <si>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</si>
  <si>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</si>
  <si>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</si>
  <si>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</si>
  <si>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</si>
  <si>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</si>
  <si>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</si>
  <si>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</si>
  <si>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</si>
  <si>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</si>
  <si>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</si>
  <si>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</si>
  <si>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</si>
  <si>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</si>
  <si>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</si>
  <si>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</si>
  <si>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</si>
  <si>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</si>
  <si>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</si>
  <si>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</si>
  <si>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</si>
  <si>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</si>
  <si>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</si>
  <si>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</si>
  <si>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</si>
  <si>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</si>
  <si>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</si>
  <si>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</si>
  <si>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</si>
  <si>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</si>
  <si>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</si>
  <si>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</si>
  <si>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</si>
  <si>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</si>
  <si>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</si>
  <si>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</si>
  <si>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</si>
  <si>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</si>
  <si>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</si>
  <si>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</si>
  <si>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</si>
  <si>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</si>
  <si>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</si>
  <si>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</si>
  <si>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</si>
  <si>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</si>
  <si>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</si>
  <si>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</si>
  <si>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</si>
  <si>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</si>
  <si>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</si>
  <si>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</si>
  <si>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</si>
  <si>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</si>
  <si>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</si>
  <si>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</si>
  <si>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</si>
  <si>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</si>
  <si>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</si>
  <si>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</si>
  <si>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</si>
  <si>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</si>
  <si>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</si>
  <si>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</si>
  <si>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</si>
  <si>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</si>
  <si>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</si>
  <si>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</si>
  <si>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</si>
  <si>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</si>
  <si>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</si>
  <si>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</si>
  <si>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</si>
  <si>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</si>
  <si>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</si>
  <si>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</si>
  <si>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</si>
  <si>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</si>
  <si>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</si>
  <si>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</si>
  <si>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</si>
  <si>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</si>
  <si>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</si>
  <si>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</si>
  <si>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</si>
  <si>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</si>
  <si>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</si>
  <si>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</si>
  <si>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</si>
  <si>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</si>
  <si>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</si>
  <si>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</si>
  <si>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</si>
  <si>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</si>
  <si>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</si>
  <si>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</si>
  <si>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</si>
  <si>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</si>
  <si>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</si>
  <si>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</si>
  <si>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</si>
  <si>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</si>
  <si>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</si>
  <si>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</si>
  <si>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</si>
  <si>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</si>
  <si>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</si>
  <si>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</si>
  <si>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</si>
  <si>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</si>
  <si>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</si>
  <si>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</si>
  <si>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</si>
  <si>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</si>
  <si>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</si>
  <si>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</si>
  <si>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</si>
  <si>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</si>
  <si>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</si>
  <si>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</si>
  <si>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</si>
  <si>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</si>
  <si>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</si>
  <si>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</si>
  <si>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</si>
  <si>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</si>
  <si>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</si>
  <si>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</si>
  <si>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</si>
  <si>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</si>
  <si>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</si>
  <si>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</si>
  <si>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</si>
  <si>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</si>
  <si>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</si>
  <si>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</si>
  <si>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</si>
  <si>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</si>
  <si>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</si>
  <si>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</si>
  <si>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</si>
  <si>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</si>
  <si>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</si>
  <si>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</si>
  <si>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</si>
  <si>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</si>
  <si>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</si>
  <si>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</si>
  <si>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</si>
  <si>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</si>
  <si>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</si>
  <si>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</si>
  <si>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</si>
  <si>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</si>
  <si>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</si>
  <si>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</si>
  <si>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</si>
  <si>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</si>
  <si>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</si>
  <si>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</si>
  <si>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</si>
  <si>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</si>
  <si>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</si>
  <si>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</si>
  <si>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</si>
  <si>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</si>
  <si>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</si>
  <si>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</si>
  <si>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</si>
  <si>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</si>
  <si>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</si>
  <si>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</si>
  <si>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</si>
  <si>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</si>
  <si>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</si>
  <si>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</si>
  <si>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</si>
  <si>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</si>
  <si>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</si>
  <si>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</si>
  <si>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</si>
  <si>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</si>
  <si>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</si>
  <si>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</si>
  <si>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</si>
  <si>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</si>
  <si>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</si>
  <si>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</si>
  <si>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</si>
  <si>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</si>
  <si>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</si>
  <si>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</si>
  <si>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</si>
  <si>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</si>
  <si>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</si>
  <si>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</si>
  <si>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</si>
  <si>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</si>
  <si>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</si>
  <si>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</si>
  <si>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</si>
  <si>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</si>
  <si>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</si>
  <si>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</si>
  <si>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</si>
  <si>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</si>
  <si>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</si>
  <si>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</si>
  <si>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</si>
  <si>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</si>
  <si>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</si>
  <si>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</si>
  <si>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</si>
  <si>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</si>
  <si>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</si>
  <si>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</si>
  <si>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</si>
  <si>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</si>
  <si>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</si>
  <si>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</si>
  <si>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</si>
  <si>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</si>
  <si>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</si>
  <si>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</si>
  <si>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</si>
  <si>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</si>
  <si>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</si>
  <si>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</si>
  <si>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</si>
  <si>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</si>
  <si>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</si>
  <si>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</si>
  <si>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</si>
  <si>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</si>
  <si>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</si>
  <si>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</si>
  <si>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</si>
  <si>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</si>
  <si>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</si>
  <si>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</si>
  <si>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</si>
  <si>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</si>
  <si>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</si>
  <si>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</si>
  <si>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</si>
  <si>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</si>
  <si>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</si>
  <si>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</si>
  <si>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</si>
  <si>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</si>
  <si>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</si>
  <si>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</si>
  <si>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</si>
  <si>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</si>
  <si>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</si>
  <si>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</si>
  <si>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</si>
  <si>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</si>
  <si>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</si>
  <si>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</si>
  <si>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</si>
  <si>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</si>
  <si>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</si>
  <si>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</si>
  <si>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</si>
  <si>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</si>
  <si>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</si>
  <si>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</si>
  <si>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</si>
  <si>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</si>
  <si>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</si>
  <si>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</si>
  <si>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</si>
  <si>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</si>
  <si>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</si>
  <si>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</si>
  <si>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</si>
  <si>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</si>
  <si>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</si>
  <si>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</si>
  <si>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</si>
  <si>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</si>
  <si>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</si>
  <si>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</si>
  <si>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</si>
  <si>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</si>
  <si>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</si>
  <si>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</si>
  <si>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</si>
  <si>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</si>
  <si>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</si>
  <si>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</si>
  <si>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</si>
  <si>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</si>
  <si>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</si>
  <si>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</si>
  <si>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</si>
  <si>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</si>
  <si>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</si>
  <si>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</si>
  <si>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</si>
  <si>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</si>
  <si>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</si>
  <si>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</si>
  <si>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</si>
  <si>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</si>
  <si>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</si>
  <si>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</si>
  <si>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</si>
  <si>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</si>
  <si>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</si>
  <si>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</si>
  <si>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</si>
  <si>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</si>
  <si>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</si>
  <si>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</si>
  <si>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</si>
  <si>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</si>
  <si>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</si>
  <si>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</si>
  <si>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</si>
  <si>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</si>
  <si>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</si>
  <si>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</si>
  <si>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</si>
  <si>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</si>
  <si>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</si>
  <si>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</si>
  <si>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</si>
  <si>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</si>
  <si>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</si>
  <si>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</si>
  <si>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</si>
  <si>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</si>
  <si>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</si>
  <si>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</si>
  <si>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</si>
  <si>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</si>
  <si>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</si>
  <si>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</si>
  <si>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</si>
  <si>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</si>
  <si>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</si>
  <si>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</si>
  <si>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</si>
  <si>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</si>
  <si>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</si>
  <si>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</si>
  <si>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</si>
  <si>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</si>
  <si>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</si>
  <si>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</si>
  <si>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</si>
  <si>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</si>
  <si>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</si>
  <si>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</si>
  <si>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</si>
  <si>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</si>
  <si>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</si>
  <si>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</si>
  <si>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</si>
  <si>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</si>
  <si>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</si>
  <si>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</si>
  <si>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</si>
  <si>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</si>
  <si>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</si>
  <si>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</si>
  <si>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</si>
  <si>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</si>
  <si>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</si>
  <si>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</si>
  <si>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</si>
  <si>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</si>
  <si>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</si>
  <si>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</si>
  <si>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</si>
  <si>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</si>
  <si>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</si>
  <si>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</si>
  <si>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</si>
  <si>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</si>
  <si>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</si>
  <si>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</si>
  <si>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</si>
  <si>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</si>
  <si>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</si>
  <si>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</si>
  <si>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</si>
  <si>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</si>
  <si>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</si>
  <si>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</si>
  <si>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</si>
  <si>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</si>
  <si>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</si>
  <si>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</si>
  <si>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</si>
  <si>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</si>
  <si>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</si>
  <si>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</si>
  <si>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</si>
  <si>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</si>
  <si>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</si>
  <si>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</si>
  <si>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</si>
  <si>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</si>
  <si>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</si>
  <si>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</si>
  <si>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</si>
  <si>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</si>
  <si>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</si>
  <si>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</si>
  <si>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</si>
  <si>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</si>
  <si>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</si>
  <si>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</si>
  <si>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</si>
  <si>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</si>
  <si>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</si>
  <si>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</si>
  <si>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</si>
  <si>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</si>
  <si>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</si>
  <si>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</si>
  <si>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</si>
  <si>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</si>
  <si>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</si>
  <si>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</si>
  <si>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</si>
  <si>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</si>
  <si>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</si>
  <si>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</si>
  <si>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</si>
  <si>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</si>
  <si>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</si>
  <si>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</si>
  <si>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</si>
  <si>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</si>
  <si>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</si>
  <si>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</si>
  <si>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</si>
  <si>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</si>
  <si>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</si>
  <si>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</si>
  <si>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</si>
  <si>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</si>
  <si>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</si>
  <si>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</si>
  <si>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</si>
  <si>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</si>
  <si>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</si>
  <si>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</si>
  <si>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</si>
  <si>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</si>
  <si>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</si>
  <si>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</si>
  <si>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</si>
  <si>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</si>
  <si>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</si>
  <si>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</si>
  <si>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</si>
  <si>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</si>
  <si>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</si>
  <si>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</si>
  <si>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</si>
  <si>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</si>
  <si>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</si>
  <si>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</si>
  <si>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</si>
  <si>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</si>
  <si>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</si>
  <si>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</si>
  <si>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</si>
  <si>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</si>
  <si>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</si>
  <si>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</si>
  <si>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</si>
  <si>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</si>
  <si>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</si>
  <si>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</si>
  <si>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</si>
  <si>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</si>
  <si>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</si>
  <si>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</si>
  <si>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</si>
  <si>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</si>
  <si>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</si>
  <si>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</si>
  <si>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</si>
  <si>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</si>
  <si>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</si>
  <si>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</si>
  <si>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</si>
  <si>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</si>
  <si>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</si>
  <si>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</si>
  <si>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</si>
  <si>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</si>
  <si>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</si>
  <si>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</si>
  <si>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</si>
  <si>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</si>
  <si>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</si>
  <si>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</si>
  <si>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</si>
  <si>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</si>
  <si>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</si>
  <si>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</si>
  <si>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</si>
  <si>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</si>
  <si>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</si>
  <si>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</si>
  <si>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</si>
  <si>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</si>
  <si>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</si>
  <si>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</si>
  <si>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</si>
  <si>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</si>
  <si>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</si>
  <si>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</si>
  <si>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</si>
  <si>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</si>
  <si>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</si>
  <si>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</si>
  <si>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</si>
  <si>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</si>
  <si>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</si>
  <si>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</si>
  <si>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</si>
  <si>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</si>
  <si>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</si>
  <si>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</si>
  <si>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</si>
  <si>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</si>
  <si>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</si>
  <si>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</si>
  <si>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</si>
  <si>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</si>
  <si>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</si>
  <si>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</si>
  <si>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</si>
  <si>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</si>
  <si>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</si>
  <si>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</si>
  <si>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</si>
  <si>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</si>
  <si>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</si>
  <si>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</si>
  <si>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</si>
  <si>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</si>
  <si>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</si>
  <si>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</si>
  <si>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</si>
  <si>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</si>
  <si>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</si>
  <si>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</si>
  <si>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</si>
  <si>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</si>
  <si>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</si>
  <si>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</si>
  <si>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</si>
  <si>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</si>
  <si>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</si>
  <si>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</si>
  <si>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</si>
  <si>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</si>
  <si>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</si>
  <si>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</si>
  <si>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</si>
  <si>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</si>
  <si>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</si>
  <si>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</si>
  <si>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</si>
  <si>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</si>
  <si>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</si>
  <si>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</si>
  <si>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</si>
  <si>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</si>
  <si>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</si>
  <si>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</si>
  <si>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</si>
  <si>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</si>
  <si>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</si>
  <si>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</si>
  <si>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</si>
  <si>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</si>
  <si>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</si>
  <si>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</si>
  <si>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</si>
  <si>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</si>
  <si>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</si>
  <si>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</si>
  <si>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</si>
  <si>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</si>
  <si>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</si>
  <si>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</si>
  <si>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</si>
  <si>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</si>
  <si>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</si>
  <si>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</si>
  <si>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</si>
  <si>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</si>
  <si>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</si>
  <si>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</si>
  <si>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</si>
  <si>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</si>
  <si>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</si>
  <si>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</si>
  <si>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</si>
  <si>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</si>
  <si>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</si>
  <si>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</si>
  <si>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</si>
  <si>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</si>
  <si>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</si>
  <si>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</si>
  <si>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</si>
  <si>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</si>
  <si>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</si>
  <si>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</si>
  <si>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</si>
  <si>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</si>
  <si>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</si>
  <si>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</si>
  <si>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</si>
  <si>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</si>
  <si>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</si>
  <si>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</si>
  <si>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</si>
  <si>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</si>
  <si>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</si>
  <si>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</si>
  <si>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</si>
  <si>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</si>
  <si>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</si>
  <si>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</si>
  <si>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</si>
  <si>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</si>
  <si>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</si>
  <si>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</si>
  <si>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</si>
  <si>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</si>
  <si>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</si>
  <si>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</si>
  <si>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</si>
  <si>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</si>
  <si>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</si>
  <si>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</si>
  <si>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</si>
  <si>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</si>
  <si>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</si>
  <si>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</si>
  <si>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</si>
  <si>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</si>
  <si>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</si>
  <si>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</si>
  <si>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</si>
  <si>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</si>
  <si>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</si>
  <si>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</si>
  <si>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</si>
  <si>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</si>
  <si>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</si>
  <si>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</si>
  <si>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</si>
  <si>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</si>
  <si>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</si>
  <si>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</si>
  <si>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</si>
  <si>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</si>
  <si>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</si>
  <si>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</si>
  <si>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</si>
  <si>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</si>
  <si>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</si>
  <si>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</si>
  <si>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</si>
  <si>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</si>
  <si>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</si>
  <si>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</si>
  <si>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</si>
  <si>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</si>
  <si>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</si>
  <si>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</si>
  <si>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</si>
  <si>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</si>
  <si>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</si>
  <si>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</si>
  <si>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</si>
  <si>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</si>
  <si>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</si>
  <si>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</si>
  <si>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</si>
  <si>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</si>
  <si>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</si>
  <si>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</si>
  <si>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</si>
  <si>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</si>
  <si>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</si>
  <si>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</si>
  <si>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</si>
  <si>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</si>
  <si>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</si>
  <si>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</si>
  <si>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</si>
  <si>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</si>
  <si>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</si>
  <si>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</si>
  <si>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</si>
  <si>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</si>
  <si>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</si>
  <si>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</si>
  <si>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</si>
  <si>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</si>
  <si>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</si>
  <si>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</si>
  <si>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</si>
  <si>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</si>
  <si>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</si>
  <si>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</si>
  <si>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</si>
  <si>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</si>
  <si>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</si>
  <si>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</si>
  <si>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</si>
  <si>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</si>
  <si>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</si>
  <si>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</si>
  <si>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</si>
  <si>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</si>
  <si>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</si>
  <si>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</si>
  <si>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</si>
  <si>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</si>
  <si>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</si>
  <si>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</si>
  <si>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</si>
  <si>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</si>
  <si>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</si>
  <si>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</si>
  <si>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</si>
  <si>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</si>
  <si>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</si>
  <si>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</si>
  <si>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</si>
  <si>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</si>
  <si>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</si>
  <si>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</si>
  <si>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</si>
  <si>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</si>
  <si>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</si>
  <si>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</si>
  <si>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</si>
  <si>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</si>
  <si>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</si>
  <si>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</si>
  <si>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</si>
  <si>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</si>
  <si>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</si>
  <si>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</si>
  <si>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</si>
  <si>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</si>
  <si>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</si>
  <si>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</si>
  <si>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</si>
  <si>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</si>
  <si>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</si>
  <si>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</si>
  <si>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</si>
  <si>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</si>
  <si>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</si>
  <si>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</si>
  <si>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</si>
  <si>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</si>
  <si>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</si>
  <si>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</si>
  <si>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</si>
  <si>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</si>
  <si>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</si>
  <si>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</si>
  <si>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</si>
  <si>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</si>
  <si>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</si>
  <si>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</si>
  <si>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</si>
  <si>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</si>
  <si>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</si>
  <si>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</si>
  <si>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</si>
  <si>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</si>
  <si>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</si>
  <si>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</si>
  <si>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</si>
  <si>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</si>
  <si>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</si>
  <si>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</si>
  <si>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</si>
  <si>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</si>
  <si>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</si>
  <si>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</si>
  <si>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</si>
  <si>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</si>
  <si>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</si>
  <si>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</si>
  <si>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</si>
  <si>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</si>
  <si>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</si>
  <si>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</si>
  <si>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</si>
  <si>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</si>
  <si>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</si>
  <si>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</si>
  <si>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</si>
  <si>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</si>
  <si>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</si>
  <si>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</si>
  <si>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</si>
  <si>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</si>
  <si>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</si>
  <si>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</si>
  <si>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</si>
  <si>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</si>
  <si>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</si>
  <si>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</si>
  <si>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</si>
  <si>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</si>
  <si>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</si>
  <si>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</si>
  <si>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</si>
  <si>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</si>
  <si>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</si>
  <si>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</si>
  <si>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</si>
  <si>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</si>
  <si>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</si>
  <si>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</si>
  <si>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</si>
  <si>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</si>
  <si>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</si>
  <si>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</si>
  <si>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</si>
  <si>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</si>
  <si>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</si>
  <si>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</si>
  <si>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</si>
  <si>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</si>
  <si>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</si>
  <si>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</si>
  <si>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</si>
  <si>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</si>
  <si>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</si>
  <si>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</si>
  <si>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</si>
  <si>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</si>
  <si>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</si>
  <si>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</si>
  <si>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</si>
  <si>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</si>
  <si>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</si>
  <si>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</si>
  <si>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</si>
  <si>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</si>
  <si>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</si>
  <si>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</si>
  <si>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</si>
  <si>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</si>
  <si>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</si>
  <si>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</si>
  <si>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</si>
  <si>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</si>
  <si>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</si>
  <si>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</si>
  <si>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</si>
  <si>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</si>
  <si>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</si>
  <si>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</si>
  <si>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</si>
  <si>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</si>
  <si>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</si>
  <si>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</si>
  <si>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</si>
  <si>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</si>
  <si>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</si>
  <si>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</si>
  <si>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</si>
  <si>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</si>
  <si>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</si>
  <si>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</si>
  <si>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</si>
  <si>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</si>
  <si>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</si>
  <si>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</si>
  <si>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</si>
  <si>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</si>
  <si>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</si>
  <si>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</si>
  <si>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</si>
  <si>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</si>
  <si>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</si>
  <si>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</si>
  <si>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</si>
  <si>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</si>
  <si>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</si>
  <si>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</si>
  <si>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</si>
  <si>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</si>
  <si>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</si>
  <si>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</si>
  <si>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</si>
  <si>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</si>
  <si>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</si>
  <si>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</si>
  <si>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</si>
  <si>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</si>
  <si>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</si>
  <si>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</si>
  <si>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</si>
  <si>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</si>
  <si>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</si>
  <si>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</si>
  <si>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</si>
  <si>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</si>
  <si>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</si>
  <si>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</si>
  <si>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</si>
  <si>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</si>
  <si>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</si>
  <si>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</si>
  <si>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</si>
  <si>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</si>
  <si>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</si>
  <si>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</si>
  <si>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</si>
  <si>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</si>
  <si>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</si>
  <si>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</si>
  <si>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</si>
  <si>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</si>
  <si>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</si>
  <si>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</si>
  <si>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</si>
  <si>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</si>
  <si>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</si>
  <si>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</si>
  <si>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</si>
  <si>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</si>
  <si>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</si>
  <si>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</si>
  <si>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</si>
  <si>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</si>
  <si>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</si>
  <si>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</si>
  <si>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</si>
  <si>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</si>
  <si>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</si>
  <si>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</si>
  <si>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</si>
  <si>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</si>
  <si>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</si>
  <si>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</si>
  <si>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</si>
  <si>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</si>
  <si>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</si>
  <si>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</si>
  <si>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</si>
  <si>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</si>
  <si>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</si>
  <si>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</si>
  <si>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</si>
  <si>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</si>
  <si>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</si>
  <si>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</si>
  <si>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</si>
  <si>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</si>
  <si>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</si>
  <si>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</si>
  <si>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</si>
  <si>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</si>
  <si>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</si>
  <si>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</si>
  <si>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</si>
  <si>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</si>
  <si>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</si>
  <si>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</si>
  <si>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</si>
  <si>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</si>
  <si>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</si>
  <si>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</si>
  <si>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</si>
  <si>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</si>
  <si>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</si>
  <si>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</si>
  <si>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</si>
  <si>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</si>
  <si>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</si>
  <si>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</si>
  <si>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</si>
  <si>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</si>
  <si>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</si>
  <si>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</si>
  <si>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</si>
  <si>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</si>
  <si>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</si>
  <si>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</si>
  <si>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</si>
  <si>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</si>
  <si>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</si>
  <si>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</si>
  <si>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</si>
  <si>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</si>
  <si>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</si>
  <si>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</si>
  <si>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</si>
  <si>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</si>
  <si>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</si>
  <si>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</si>
  <si>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</si>
  <si>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</si>
  <si>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</si>
  <si>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</si>
  <si>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</si>
  <si>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</si>
  <si>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</si>
  <si>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</si>
  <si>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</si>
  <si>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</si>
  <si>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</si>
  <si>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</si>
  <si>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</si>
  <si>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</si>
  <si>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</si>
  <si>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</si>
  <si>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</si>
  <si>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</si>
  <si>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</si>
  <si>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</si>
  <si>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</si>
  <si>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</si>
  <si>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</si>
  <si>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</si>
  <si>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</si>
  <si>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</si>
  <si>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</si>
  <si>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</si>
  <si>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</si>
  <si>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</si>
  <si>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</si>
  <si>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</si>
  <si>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</si>
  <si>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</si>
  <si>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</si>
  <si>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</si>
  <si>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</si>
  <si>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</si>
  <si>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</si>
  <si>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</si>
  <si>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</si>
  <si>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</si>
  <si>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</si>
  <si>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</si>
  <si>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</si>
  <si>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</si>
  <si>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</si>
  <si>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</si>
  <si>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</si>
  <si>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</si>
  <si>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</si>
  <si>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</si>
  <si>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</si>
  <si>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</si>
  <si>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</si>
  <si>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</si>
  <si>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</si>
  <si>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</si>
  <si>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</si>
  <si>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</si>
  <si>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</si>
  <si>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</si>
  <si>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</si>
  <si>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</si>
  <si>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</si>
  <si>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</si>
  <si>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</si>
  <si>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</si>
  <si>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</si>
  <si>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</si>
  <si>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</si>
  <si>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</si>
  <si>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</si>
  <si>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</si>
  <si>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</si>
  <si>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</si>
  <si>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</si>
  <si>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</si>
  <si>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</si>
  <si>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</si>
  <si>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</si>
  <si>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</si>
  <si>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</si>
  <si>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</si>
  <si>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</si>
  <si>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</si>
  <si>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</si>
  <si>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</si>
  <si>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</si>
  <si>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</si>
  <si>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</si>
  <si>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</si>
  <si>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</si>
  <si>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</si>
  <si>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</si>
  <si>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</si>
  <si>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</si>
  <si>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</si>
  <si>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</si>
  <si>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</si>
  <si>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</si>
  <si>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</si>
  <si>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</si>
  <si>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</si>
  <si>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</si>
  <si>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</si>
  <si>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</si>
  <si>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</si>
  <si>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</si>
  <si>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</si>
  <si>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</si>
  <si>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</si>
  <si>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</si>
  <si>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</si>
  <si>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</si>
  <si>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</si>
  <si>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</si>
  <si>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</si>
  <si>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</si>
  <si>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</si>
  <si>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</si>
  <si>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</si>
  <si>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</si>
  <si>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</si>
  <si>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</si>
  <si>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</si>
  <si>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</si>
  <si>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</si>
  <si>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</si>
  <si>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</si>
  <si>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</si>
  <si>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</si>
  <si>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</si>
  <si>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</si>
  <si>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</si>
  <si>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</si>
  <si>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</si>
  <si>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</si>
  <si>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</si>
  <si>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</si>
  <si>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</si>
  <si>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</si>
  <si>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</si>
  <si>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</si>
  <si>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</si>
  <si>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</si>
  <si>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</si>
  <si>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</si>
  <si>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</si>
  <si>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</si>
  <si>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</si>
  <si>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</si>
  <si>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</si>
  <si>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</si>
  <si>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</si>
  <si>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</si>
  <si>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</si>
  <si>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</si>
  <si>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</si>
  <si>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</si>
  <si>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</si>
  <si>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</si>
  <si>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</si>
  <si>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</si>
  <si>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</si>
  <si>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</si>
  <si>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</si>
  <si>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</si>
  <si>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</si>
  <si>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</si>
  <si>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</si>
  <si>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</si>
  <si>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</si>
  <si>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</si>
  <si>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</si>
  <si>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</si>
  <si>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</si>
  <si>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</si>
  <si>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</si>
  <si>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</si>
  <si>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</si>
  <si>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</si>
  <si>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</si>
  <si>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</si>
  <si>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</si>
  <si>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</si>
  <si>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</si>
  <si>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</si>
  <si>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</si>
  <si>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</si>
  <si>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</si>
  <si>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</si>
  <si>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</si>
  <si>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</si>
  <si>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</si>
  <si>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</si>
  <si>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</si>
  <si>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</si>
  <si>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</si>
  <si>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</si>
  <si>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</si>
  <si>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</si>
  <si>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</si>
  <si>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</si>
  <si>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</si>
  <si>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</si>
  <si>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</si>
  <si>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</si>
  <si>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</si>
  <si>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</si>
  <si>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</si>
  <si>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</si>
  <si>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</si>
  <si>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</si>
  <si>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</si>
  <si>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</si>
  <si>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</si>
  <si>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</si>
  <si>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</si>
  <si>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</si>
  <si>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</si>
  <si>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</si>
  <si>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</si>
  <si>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</si>
  <si>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</si>
  <si>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</si>
  <si>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</si>
  <si>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</si>
  <si>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</si>
  <si>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</si>
  <si>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</si>
  <si>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</si>
  <si>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</si>
  <si>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</si>
  <si>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</si>
  <si>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</si>
  <si>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</si>
  <si>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</si>
  <si>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</si>
  <si>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</si>
  <si>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</si>
  <si>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</si>
  <si>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</si>
  <si>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</si>
  <si>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</si>
  <si>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</si>
  <si>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</si>
  <si>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</si>
  <si>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</si>
  <si>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</si>
  <si>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</si>
  <si>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</si>
  <si>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</si>
  <si>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</si>
  <si>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</si>
  <si>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</si>
  <si>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</si>
  <si>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</si>
  <si>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</si>
  <si>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</si>
  <si>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</si>
  <si>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</si>
  <si>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</si>
  <si>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</si>
  <si>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</si>
  <si>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</si>
  <si>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</si>
  <si>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</si>
  <si>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</si>
  <si>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</si>
  <si>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</si>
  <si>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</si>
  <si>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</si>
  <si>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</si>
  <si>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</si>
  <si>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</si>
  <si>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</si>
  <si>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</si>
  <si>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</si>
  <si>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</si>
  <si>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</si>
  <si>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</si>
  <si>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</si>
  <si>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</si>
  <si>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</si>
  <si>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</si>
  <si>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</si>
  <si>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</si>
  <si>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</si>
  <si>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</si>
  <si>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</si>
  <si>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</si>
  <si>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</si>
  <si>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</si>
  <si>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</si>
  <si>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</si>
  <si>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</si>
  <si>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</si>
  <si>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</si>
  <si>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</si>
  <si>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</si>
  <si>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</si>
  <si>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</si>
  <si>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</si>
  <si>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</si>
  <si>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</si>
  <si>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</si>
  <si>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</si>
  <si>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</si>
  <si>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</si>
  <si>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</si>
  <si>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</si>
  <si>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</si>
  <si>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</si>
  <si>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</si>
  <si>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</si>
  <si>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</si>
  <si>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</si>
  <si>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</si>
  <si>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</si>
  <si>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</si>
  <si>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</si>
  <si>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</si>
  <si>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</si>
  <si>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</si>
  <si>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</si>
  <si>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</si>
  <si>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</si>
  <si>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</si>
  <si>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</si>
  <si>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</si>
  <si>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</si>
  <si>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</si>
  <si>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</si>
  <si>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</si>
  <si>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</si>
  <si>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</si>
  <si>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</si>
  <si>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</si>
  <si>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</si>
  <si>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</si>
  <si>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</si>
  <si>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</si>
  <si>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</si>
  <si>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</si>
  <si>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</si>
  <si>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</si>
  <si>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</si>
  <si>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</si>
  <si>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</si>
  <si>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</si>
  <si>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</si>
  <si>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</si>
  <si>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</si>
  <si>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</si>
  <si>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</si>
  <si>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</si>
  <si>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</si>
  <si>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</si>
  <si>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</si>
  <si>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</si>
  <si>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</si>
  <si>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</si>
  <si>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</si>
  <si>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</si>
  <si>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</si>
  <si>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</si>
  <si>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</si>
  <si>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</si>
  <si>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</si>
  <si>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</si>
  <si>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</si>
  <si>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</si>
  <si>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</si>
  <si>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</si>
  <si>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</si>
  <si>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</si>
  <si>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</si>
  <si>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</si>
  <si>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</si>
  <si>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</si>
  <si>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</si>
  <si>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</si>
  <si>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</si>
  <si>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</si>
  <si>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</si>
  <si>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</si>
  <si>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</si>
  <si>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</si>
  <si>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</si>
  <si>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</si>
  <si>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</si>
  <si>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</si>
  <si>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</si>
  <si>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</si>
  <si>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</si>
  <si>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</si>
  <si>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</si>
  <si>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</si>
  <si>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</si>
  <si>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</si>
  <si>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</si>
  <si>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</si>
  <si>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</si>
  <si>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</si>
  <si>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</si>
  <si>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</si>
  <si>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</si>
  <si>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</si>
  <si>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</si>
  <si>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</si>
  <si>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</si>
  <si>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</si>
  <si>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</si>
  <si>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</si>
  <si>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</si>
  <si>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</si>
  <si>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</si>
  <si>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</si>
  <si>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</si>
  <si>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</si>
  <si>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</si>
  <si>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</si>
  <si>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</si>
  <si>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</si>
  <si>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</si>
  <si>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</si>
  <si>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</si>
  <si>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</si>
  <si>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</si>
  <si>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</si>
  <si>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</si>
  <si>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</si>
  <si>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</si>
  <si>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</si>
  <si>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</si>
  <si>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</si>
  <si>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</si>
  <si>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</si>
  <si>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</si>
  <si>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</si>
  <si>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</si>
  <si>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</si>
  <si>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</si>
  <si>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</si>
  <si>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</si>
  <si>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</si>
  <si>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</si>
  <si>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</si>
  <si>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</si>
  <si>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</si>
  <si>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</si>
  <si>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</si>
  <si>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</si>
  <si>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</si>
  <si>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</si>
  <si>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</si>
  <si>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</si>
  <si>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</si>
  <si>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</si>
  <si>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</si>
  <si>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</si>
  <si>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</si>
  <si>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</si>
  <si>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</si>
  <si>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</si>
  <si>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</si>
  <si>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</si>
  <si>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</si>
  <si>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</si>
  <si>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</si>
  <si>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</si>
  <si>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</si>
  <si>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</si>
  <si>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</si>
  <si>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</si>
  <si>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</si>
  <si>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</si>
  <si>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</si>
  <si>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</si>
  <si>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</si>
  <si>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</si>
  <si>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</si>
  <si>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</si>
  <si>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</si>
  <si>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</si>
  <si>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</si>
  <si>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</si>
  <si>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</si>
  <si>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</si>
  <si>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</si>
  <si>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</si>
  <si>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</si>
  <si>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</si>
  <si>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</si>
  <si>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</si>
  <si>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</si>
  <si>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</si>
  <si>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</si>
  <si>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</si>
  <si>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</si>
  <si>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</si>
  <si>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</si>
  <si>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</si>
  <si>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</si>
  <si>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</si>
  <si>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</si>
  <si>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</si>
  <si>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</si>
  <si>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</si>
  <si>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</si>
  <si>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</si>
  <si>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</si>
  <si>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</si>
  <si>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</si>
  <si>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</si>
  <si>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</si>
  <si>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</si>
  <si>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</si>
  <si>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</si>
  <si>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</si>
  <si>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</si>
  <si>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</si>
  <si>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</si>
  <si>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</si>
  <si>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</si>
  <si>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</si>
  <si>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</si>
  <si>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</si>
  <si>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</si>
  <si>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</si>
  <si>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</si>
  <si>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</si>
  <si>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</si>
  <si>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</si>
  <si>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</si>
  <si>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</si>
  <si>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</si>
  <si>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</si>
  <si>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</si>
  <si>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</si>
  <si>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</si>
  <si>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</si>
  <si>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</si>
  <si>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</si>
  <si>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</si>
  <si>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</si>
  <si>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</si>
  <si>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</si>
  <si>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</si>
  <si>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</si>
  <si>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</si>
  <si>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</si>
  <si>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</si>
  <si>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</si>
  <si>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</si>
  <si>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</si>
  <si>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</si>
  <si>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</si>
  <si>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</si>
  <si>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</si>
  <si>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</si>
  <si>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</si>
  <si>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</si>
  <si>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</si>
  <si>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</si>
  <si>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</si>
  <si>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</si>
  <si>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</si>
  <si>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</si>
  <si>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</si>
  <si>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</si>
  <si>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</si>
  <si>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</si>
  <si>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</si>
  <si>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</si>
  <si>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</si>
  <si>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</si>
  <si>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</si>
  <si>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</si>
  <si>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</si>
  <si>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</si>
  <si>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</si>
  <si>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</si>
  <si>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</si>
  <si>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</si>
  <si>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</si>
  <si>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</si>
  <si>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</si>
  <si>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</si>
  <si>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</si>
  <si>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</si>
  <si>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</si>
  <si>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</si>
  <si>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</si>
  <si>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</si>
  <si>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</si>
  <si>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</si>
  <si>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</si>
  <si>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</si>
  <si>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</si>
  <si>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</si>
  <si>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</si>
  <si>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</si>
  <si>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</si>
  <si>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</si>
  <si>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</si>
  <si>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</si>
  <si>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</si>
  <si>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</si>
  <si>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</si>
  <si>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</si>
  <si>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</si>
  <si>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</si>
  <si>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</si>
  <si>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</si>
  <si>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</si>
  <si>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</si>
  <si>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</si>
  <si>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</si>
  <si>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</si>
  <si>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</si>
  <si>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</si>
  <si>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</si>
  <si>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</si>
  <si>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</si>
  <si>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</si>
  <si>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</si>
  <si>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</si>
  <si>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</si>
  <si>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</si>
  <si>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</si>
  <si>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</si>
  <si>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</si>
  <si>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</si>
  <si>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</si>
  <si>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</si>
  <si>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</si>
  <si>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</si>
  <si>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</si>
  <si>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</si>
  <si>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</si>
  <si>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</si>
  <si>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</si>
  <si>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</si>
  <si>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</si>
  <si>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</si>
  <si>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</si>
  <si>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</si>
  <si>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</si>
  <si>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</si>
  <si>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</si>
  <si>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</si>
  <si>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</si>
  <si>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</si>
  <si>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</si>
  <si>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</si>
  <si>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</si>
  <si>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</si>
  <si>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</si>
  <si>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</si>
  <si>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</si>
  <si>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</si>
  <si>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</si>
  <si>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</si>
  <si>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</si>
  <si>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</si>
  <si>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</si>
  <si>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</si>
  <si>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</si>
  <si>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</si>
  <si>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</si>
  <si>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</si>
  <si>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</si>
  <si>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</si>
  <si>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</si>
  <si>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</si>
  <si>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</si>
  <si>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</si>
  <si>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</si>
  <si>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</si>
  <si>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</si>
  <si>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</si>
  <si>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</si>
  <si>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</si>
  <si>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</si>
  <si>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</si>
  <si>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</si>
  <si>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</si>
  <si>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</si>
  <si>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</si>
  <si>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</si>
  <si>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</si>
  <si>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</si>
  <si>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</si>
  <si>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</si>
  <si>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</si>
  <si>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</si>
  <si>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</si>
  <si>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</si>
  <si>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</si>
  <si>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</si>
  <si>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</si>
  <si>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</si>
  <si>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</si>
  <si>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</si>
  <si>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</si>
  <si>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</si>
  <si>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</si>
  <si>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</si>
  <si>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</si>
  <si>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</si>
  <si>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</si>
  <si>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</si>
  <si>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</si>
  <si>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</si>
  <si>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</si>
  <si>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</si>
  <si>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</si>
  <si>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</si>
  <si>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</si>
  <si>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</si>
  <si>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</si>
  <si>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</si>
  <si>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</si>
  <si>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</si>
  <si>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</si>
  <si>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</si>
  <si>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</si>
  <si>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</si>
  <si>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</si>
  <si>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</si>
  <si>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</si>
  <si>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</si>
  <si>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</si>
  <si>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</si>
  <si>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</si>
  <si>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</si>
  <si>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</si>
  <si>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</si>
  <si>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</si>
  <si>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</si>
  <si>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</si>
  <si>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</si>
  <si>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</si>
  <si>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</si>
  <si>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</si>
  <si>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</si>
  <si>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</si>
  <si>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</si>
  <si>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</si>
  <si>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</si>
  <si>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</si>
  <si>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</si>
  <si>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</si>
  <si>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</si>
  <si>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</si>
  <si>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</si>
  <si>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</si>
  <si>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</si>
  <si>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</si>
  <si>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</si>
  <si>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</si>
  <si>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</si>
  <si>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</si>
  <si>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</si>
  <si>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</si>
  <si>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</si>
  <si>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</si>
  <si>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</si>
  <si>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</si>
  <si>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</si>
  <si>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</si>
  <si>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</si>
  <si>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</si>
  <si>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</si>
  <si>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</si>
  <si>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</si>
  <si>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</si>
  <si>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</si>
  <si>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</si>
  <si>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</si>
  <si>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</si>
  <si>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</si>
  <si>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</si>
  <si>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</si>
  <si>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</si>
  <si>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</si>
  <si>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</si>
  <si>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</si>
  <si>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</si>
  <si>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</si>
  <si>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</si>
  <si>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</si>
  <si>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</si>
  <si>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</si>
  <si>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</si>
  <si>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</si>
  <si>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</si>
  <si>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</si>
  <si>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</si>
  <si>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</si>
  <si>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</si>
  <si>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</si>
  <si>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</si>
  <si>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</si>
  <si>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</si>
  <si>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</si>
  <si>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</si>
  <si>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</si>
  <si>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</si>
  <si>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</si>
  <si>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</si>
  <si>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</si>
  <si>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</si>
  <si>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</si>
  <si>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</si>
  <si>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</si>
  <si>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</si>
  <si>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</si>
  <si>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</si>
  <si>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</si>
  <si>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</si>
  <si>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</si>
  <si>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</si>
  <si>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</si>
  <si>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</si>
  <si>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</si>
  <si>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</si>
  <si>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</si>
  <si>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</si>
  <si>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</si>
  <si>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</si>
  <si>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</si>
  <si>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</si>
  <si>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</si>
  <si>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</si>
  <si>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</si>
  <si>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</si>
  <si>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</si>
  <si>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</si>
  <si>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</si>
  <si>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</si>
  <si>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</si>
  <si>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</si>
  <si>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</si>
  <si>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</si>
  <si>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</si>
  <si>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</si>
  <si>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</si>
  <si>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</si>
  <si>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</si>
  <si>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</si>
  <si>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</si>
  <si>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</si>
  <si>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</si>
  <si>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</si>
  <si>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</si>
  <si>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</si>
  <si>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</si>
  <si>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</si>
  <si>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</si>
  <si>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</si>
  <si>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</si>
  <si>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</si>
  <si>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</si>
  <si>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</si>
  <si>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</si>
  <si>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</si>
  <si>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</si>
  <si>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</si>
  <si>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</si>
  <si>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</si>
  <si>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</si>
  <si>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</si>
  <si>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</si>
  <si>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</si>
  <si>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</si>
  <si>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</si>
  <si>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</si>
  <si>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</si>
  <si>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</si>
  <si>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</si>
  <si>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</si>
  <si>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</si>
  <si>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</si>
  <si>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</si>
  <si>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</si>
  <si>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</si>
  <si>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</si>
  <si>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</si>
  <si>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</si>
  <si>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</si>
  <si>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</si>
  <si>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</si>
  <si>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</si>
  <si>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</si>
  <si>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</si>
  <si>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</si>
  <si>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</si>
  <si>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</si>
  <si>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</si>
  <si>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</si>
  <si>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</si>
  <si>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</si>
  <si>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</si>
  <si>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</si>
  <si>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</si>
  <si>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</si>
  <si>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</si>
  <si>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</si>
  <si>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</si>
  <si>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</si>
  <si>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</si>
  <si>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</si>
  <si>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</si>
  <si>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</si>
  <si>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</si>
  <si>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</si>
  <si>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</si>
  <si>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</si>
  <si>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</si>
  <si>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</si>
  <si>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</si>
  <si>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</si>
  <si>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</si>
  <si>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</si>
  <si>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</si>
  <si>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</si>
  <si>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</si>
  <si>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</si>
  <si>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</si>
  <si>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</si>
  <si>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</si>
  <si>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</si>
  <si>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</si>
  <si>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</si>
  <si>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</si>
  <si>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</si>
  <si>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</si>
  <si>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</si>
  <si>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</si>
  <si>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</si>
  <si>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</si>
  <si>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</si>
  <si>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</si>
  <si>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</si>
  <si>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</si>
  <si>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</si>
  <si>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</si>
  <si>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</si>
  <si>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</si>
  <si>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</si>
  <si>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</si>
  <si>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</si>
  <si>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</si>
  <si>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</si>
  <si>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</si>
  <si>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</si>
  <si>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</si>
  <si>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</si>
  <si>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</si>
  <si>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</si>
  <si>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</si>
  <si>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</si>
  <si>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</si>
  <si>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</si>
  <si>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</si>
  <si>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</si>
  <si>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</si>
  <si>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</si>
  <si>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</si>
  <si>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</si>
  <si>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</si>
  <si>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</si>
  <si>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</si>
  <si>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</si>
  <si>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</si>
  <si>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</si>
  <si>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</si>
  <si>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</si>
  <si>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</si>
  <si>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</si>
  <si>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</si>
  <si>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</si>
  <si>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</si>
  <si>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</si>
  <si>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</si>
  <si>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</si>
  <si>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</si>
  <si>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</si>
  <si>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</si>
  <si>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</si>
  <si>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</si>
  <si>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</si>
  <si>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</si>
  <si>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</si>
  <si>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</si>
  <si>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</si>
  <si>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</si>
  <si>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</si>
  <si>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</si>
  <si>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</si>
  <si>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</si>
  <si>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</si>
  <si>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</si>
  <si>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</si>
  <si>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</si>
  <si>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</si>
  <si>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</si>
  <si>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</si>
  <si>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</si>
  <si>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</si>
  <si>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</si>
  <si>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</si>
  <si>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</si>
  <si>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</si>
  <si>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</si>
  <si>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</si>
  <si>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</si>
  <si>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</si>
  <si>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</si>
  <si>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</si>
  <si>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</si>
  <si>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</si>
  <si>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</si>
  <si>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</si>
  <si>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</si>
  <si>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</si>
  <si>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</si>
  <si>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</si>
  <si>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</si>
  <si>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</si>
  <si>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</si>
  <si>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</si>
  <si>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</si>
  <si>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</si>
  <si>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</si>
  <si>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</si>
  <si>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</si>
  <si>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</si>
  <si>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</si>
  <si>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</si>
  <si>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</si>
  <si>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</si>
  <si>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</si>
  <si>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</si>
  <si>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</si>
  <si>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</si>
  <si>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</si>
  <si>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</si>
  <si>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</si>
  <si>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</si>
  <si>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</si>
  <si>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</si>
  <si>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</si>
  <si>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</si>
  <si>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</si>
  <si>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</si>
  <si>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</si>
  <si>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</si>
  <si>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</si>
  <si>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</si>
  <si>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</si>
  <si>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</si>
  <si>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</si>
  <si>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</si>
  <si>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</si>
  <si>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</si>
  <si>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</si>
  <si>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</si>
  <si>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</si>
  <si>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</si>
  <si>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</si>
  <si>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</si>
  <si>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</si>
  <si>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</si>
  <si>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</si>
  <si>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</si>
  <si>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</si>
  <si>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</si>
  <si>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</si>
  <si>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</si>
  <si>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</si>
  <si>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</si>
  <si>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</si>
  <si>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</si>
  <si>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</si>
  <si>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</si>
  <si>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</si>
  <si>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</si>
  <si>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</si>
  <si>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</si>
  <si>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</si>
  <si>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</si>
  <si>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</si>
  <si>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</si>
  <si>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</si>
  <si>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</si>
  <si>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</si>
  <si>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</si>
  <si>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</si>
  <si>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</si>
  <si>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</si>
  <si>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</si>
  <si>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</si>
  <si>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</si>
  <si>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</si>
  <si>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</si>
  <si>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</si>
  <si>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</si>
  <si>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</si>
  <si>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</si>
  <si>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</si>
  <si>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</si>
  <si>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</si>
  <si>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</si>
  <si>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</si>
  <si>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</si>
  <si>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</si>
  <si>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</si>
  <si>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</si>
  <si>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</si>
  <si>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</si>
  <si>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</si>
  <si>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</si>
  <si>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</si>
  <si>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</si>
  <si>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</si>
  <si>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</si>
  <si>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</si>
  <si>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</si>
  <si>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</si>
  <si>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</si>
  <si>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</si>
  <si>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</si>
  <si>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</si>
  <si>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</si>
  <si>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</si>
  <si>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</si>
  <si>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</si>
  <si>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</si>
  <si>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</si>
  <si>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</si>
  <si>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</si>
  <si>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</si>
  <si>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</si>
  <si>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</si>
  <si>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</si>
  <si>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</si>
  <si>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</si>
  <si>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</si>
  <si>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</si>
  <si>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</si>
  <si>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</si>
  <si>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</si>
  <si>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</si>
  <si>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</si>
  <si>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</si>
  <si>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</si>
  <si>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</si>
  <si>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</si>
  <si>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</si>
  <si>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</si>
  <si>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</si>
  <si>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</si>
  <si>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</si>
  <si>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</si>
  <si>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</si>
  <si>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</si>
  <si>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</si>
  <si>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</si>
  <si>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</si>
  <si>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</si>
  <si>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</si>
  <si>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</si>
  <si>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</si>
  <si>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</si>
  <si>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</si>
  <si>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</si>
  <si>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</si>
  <si>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</si>
  <si>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</si>
  <si>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</si>
  <si>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</si>
  <si>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</si>
  <si>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</si>
  <si>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</si>
  <si>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</si>
  <si>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</si>
  <si>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</si>
  <si>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</si>
  <si>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</si>
  <si>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</si>
  <si>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</si>
  <si>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</si>
  <si>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</si>
  <si>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</si>
  <si>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</si>
  <si>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</si>
  <si>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</si>
  <si>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</si>
  <si>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</si>
  <si>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</si>
  <si>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</si>
  <si>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</si>
  <si>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</si>
  <si>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</si>
  <si>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</si>
  <si>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</si>
  <si>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</si>
  <si>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</si>
  <si>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</si>
  <si>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</si>
  <si>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</si>
  <si>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</si>
  <si>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</si>
  <si>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</si>
  <si>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</si>
  <si>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</si>
  <si>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</si>
  <si>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</si>
  <si>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</si>
  <si>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</si>
  <si>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</si>
  <si>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</si>
  <si>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</si>
  <si>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</si>
  <si>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</si>
  <si>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</si>
  <si>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</si>
  <si>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</si>
  <si>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</si>
  <si>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</si>
  <si>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</si>
  <si>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</si>
  <si>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</si>
  <si>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</si>
  <si>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</si>
  <si>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</si>
  <si>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</si>
  <si>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</si>
  <si>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</si>
  <si>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</si>
  <si>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</si>
  <si>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</si>
  <si>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</si>
  <si>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</si>
  <si>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</si>
  <si>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</si>
  <si>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</si>
  <si>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</si>
  <si>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</si>
  <si>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</si>
  <si>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</si>
  <si>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</si>
  <si>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</si>
  <si>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</si>
  <si>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</si>
  <si>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</si>
  <si>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</si>
  <si>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</si>
  <si>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</si>
  <si>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</si>
  <si>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</si>
  <si>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</si>
  <si>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</si>
  <si>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</si>
  <si>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</si>
  <si>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</si>
  <si>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</si>
  <si>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</si>
  <si>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</si>
  <si>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</si>
  <si>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</si>
  <si>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</si>
  <si>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</si>
  <si>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</si>
  <si>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</si>
  <si>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</si>
  <si>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</si>
  <si>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</si>
  <si>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</si>
  <si>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</si>
  <si>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</si>
  <si>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</si>
  <si>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</si>
  <si>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</si>
  <si>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</si>
  <si>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</si>
  <si>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</si>
  <si>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</si>
  <si>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</si>
  <si>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</si>
  <si>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</si>
  <si>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</si>
  <si>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</si>
  <si>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</si>
  <si>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</si>
  <si>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</si>
  <si>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</si>
  <si>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</si>
  <si>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</si>
  <si>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</si>
  <si>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</si>
  <si>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</si>
  <si>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</si>
  <si>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</si>
  <si>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</si>
  <si>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</si>
  <si>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</si>
  <si>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</si>
  <si>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</si>
  <si>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</si>
  <si>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</si>
  <si>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</si>
  <si>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</si>
  <si>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</si>
  <si>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</si>
  <si>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</si>
  <si>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</si>
  <si>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</si>
  <si>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</si>
  <si>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</si>
  <si>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</si>
  <si>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</si>
  <si>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</si>
  <si>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</si>
  <si>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</si>
  <si>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</si>
  <si>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</si>
  <si>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</si>
  <si>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</si>
  <si>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</si>
  <si>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</si>
  <si>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</si>
  <si>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</si>
  <si>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</si>
  <si>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</si>
  <si>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</si>
  <si>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</si>
  <si>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</si>
  <si>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</si>
  <si>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</si>
  <si>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</si>
  <si>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</si>
  <si>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</si>
  <si>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</si>
  <si>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</si>
  <si>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</si>
  <si>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</si>
  <si>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</si>
  <si>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</si>
  <si>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</si>
  <si>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</si>
  <si>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</si>
  <si>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</si>
  <si>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</si>
  <si>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</si>
  <si>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</si>
  <si>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</si>
  <si>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</si>
  <si>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</si>
  <si>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</si>
  <si>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</si>
  <si>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</si>
  <si>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</si>
  <si>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</si>
  <si>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</si>
  <si>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</si>
  <si>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</si>
  <si>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</si>
  <si>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</si>
  <si>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</si>
  <si>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</si>
  <si>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</si>
  <si>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</si>
  <si>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</si>
  <si>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</si>
  <si>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</si>
  <si>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</si>
  <si>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</si>
  <si>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</si>
  <si>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</si>
  <si>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</si>
  <si>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</si>
  <si>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</si>
  <si>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</si>
  <si>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</si>
  <si>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</si>
  <si>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</si>
  <si>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</si>
  <si>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</si>
  <si>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</si>
  <si>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</si>
  <si>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</si>
  <si>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</si>
  <si>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</si>
  <si>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</si>
  <si>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</si>
  <si>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</si>
  <si>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</si>
  <si>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</si>
  <si>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</si>
  <si>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</si>
  <si>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</si>
  <si>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</si>
  <si>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</si>
  <si>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</si>
  <si>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</si>
  <si>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</si>
  <si>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</si>
  <si>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</si>
  <si>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</si>
  <si>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</si>
  <si>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</si>
  <si>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</si>
  <si>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</si>
  <si>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</si>
  <si>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</si>
  <si>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</si>
  <si>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</si>
  <si>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</si>
  <si>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</si>
  <si>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</si>
  <si>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</si>
  <si>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</si>
  <si>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</si>
  <si>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</si>
  <si>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</si>
  <si>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</si>
  <si>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</si>
  <si>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</si>
  <si>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</si>
  <si>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</si>
  <si>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</si>
  <si>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</si>
  <si>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</si>
  <si>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</si>
  <si>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</si>
  <si>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</si>
  <si>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</si>
  <si>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</si>
  <si>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</si>
  <si>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</si>
  <si>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</si>
  <si>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</si>
  <si>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</si>
  <si>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</si>
  <si>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</si>
  <si>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</si>
  <si>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</si>
  <si>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</si>
  <si>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</si>
  <si>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</si>
  <si>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</si>
  <si>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</si>
  <si>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</si>
  <si>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</si>
  <si>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</si>
  <si>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</si>
  <si>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</si>
  <si>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</si>
  <si>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</si>
  <si>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</si>
  <si>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</si>
  <si>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</si>
  <si>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</si>
  <si>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</si>
  <si>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</si>
  <si>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</si>
  <si>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</si>
  <si>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</si>
  <si>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</si>
  <si>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</si>
  <si>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</si>
  <si>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</si>
  <si>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</si>
  <si>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</si>
  <si>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</si>
  <si>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</si>
  <si>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</si>
  <si>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</si>
  <si>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</si>
  <si>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</si>
  <si>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</si>
  <si>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</si>
  <si>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</si>
  <si>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</si>
  <si>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</si>
  <si>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</si>
  <si>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</si>
  <si>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</si>
  <si>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</si>
  <si>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</si>
  <si>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</si>
  <si>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</si>
  <si>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</si>
  <si>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</si>
  <si>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</si>
  <si>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</si>
  <si>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</si>
  <si>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</si>
  <si>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</si>
  <si>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</si>
  <si>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</si>
  <si>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</si>
  <si>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</si>
  <si>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</si>
  <si>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</si>
  <si>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</si>
  <si>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</si>
  <si>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</si>
  <si>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</si>
  <si>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</si>
  <si>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</si>
  <si>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</si>
  <si>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</si>
  <si>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</si>
  <si>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</si>
  <si>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</si>
  <si>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</si>
  <si>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</si>
  <si>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</si>
  <si>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</si>
  <si>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</si>
  <si>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</si>
  <si>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</si>
  <si>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</si>
  <si>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</si>
  <si>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</si>
  <si>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</si>
  <si>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</si>
  <si>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</si>
  <si>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</si>
  <si>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</si>
  <si>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</si>
  <si>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</si>
  <si>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</si>
  <si>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</si>
  <si>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</si>
  <si>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</si>
  <si>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</si>
  <si>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</si>
  <si>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</si>
  <si>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</si>
  <si>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</si>
  <si>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</si>
  <si>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</si>
  <si>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</si>
  <si>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</si>
  <si>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</si>
  <si>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</si>
  <si>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</si>
  <si>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</si>
  <si>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</si>
  <si>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</si>
  <si>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</si>
  <si>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</si>
  <si>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</si>
  <si>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</si>
  <si>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</si>
  <si>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</si>
  <si>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</si>
  <si>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</si>
  <si>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</si>
  <si>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</si>
  <si>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</si>
  <si>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</si>
  <si>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</si>
  <si>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</si>
  <si>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</si>
  <si>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</si>
  <si>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</si>
  <si>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</si>
  <si>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</si>
  <si>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</si>
  <si>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</si>
  <si>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</si>
  <si>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</si>
  <si>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</si>
  <si>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</si>
  <si>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</si>
  <si>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</si>
  <si>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</si>
  <si>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</si>
  <si>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</si>
  <si>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</si>
  <si>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</si>
  <si>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</si>
  <si>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</si>
  <si>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</si>
  <si>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</si>
  <si>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</si>
  <si>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</si>
  <si>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</si>
  <si>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</si>
  <si>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</si>
  <si>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</si>
  <si>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</si>
  <si>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</si>
  <si>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</si>
  <si>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</si>
  <si>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</si>
  <si>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</si>
  <si>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</si>
  <si>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</si>
  <si>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</si>
  <si>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</si>
  <si>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</si>
  <si>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</si>
  <si>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</si>
  <si>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</si>
  <si>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</si>
  <si>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</si>
  <si>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</si>
  <si>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</si>
  <si>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</si>
  <si>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</si>
  <si>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</si>
  <si>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</si>
  <si>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</si>
  <si>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</si>
  <si>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</si>
  <si>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</si>
  <si>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</si>
  <si>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</si>
  <si>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</si>
  <si>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</si>
  <si>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</si>
  <si>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</si>
  <si>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</si>
  <si>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</si>
  <si>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</si>
  <si>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</si>
  <si>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</si>
  <si>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</si>
  <si>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</si>
  <si>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</si>
  <si>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</si>
  <si>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</si>
  <si>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</si>
  <si>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</si>
  <si>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</si>
  <si>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</si>
  <si>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</si>
  <si>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</si>
  <si>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</si>
  <si>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</si>
  <si>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</si>
  <si>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</si>
  <si>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</si>
  <si>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</si>
  <si>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</si>
  <si>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</si>
  <si>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</si>
  <si>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</si>
  <si>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</si>
  <si>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</si>
  <si>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</si>
  <si>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</si>
  <si>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</si>
  <si>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</si>
  <si>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</si>
  <si>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</si>
  <si>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</si>
  <si>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</si>
  <si>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</si>
  <si>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</si>
  <si>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</si>
  <si>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</si>
  <si>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</si>
  <si>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</si>
  <si>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</si>
  <si>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</si>
  <si>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</si>
  <si>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</si>
  <si>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</si>
  <si>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</si>
  <si>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</si>
  <si>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</si>
  <si>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</si>
  <si>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</si>
  <si>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</si>
  <si>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</si>
  <si>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</si>
  <si>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</si>
  <si>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</si>
  <si>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</si>
  <si>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</si>
  <si>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</si>
  <si>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</si>
  <si>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</si>
  <si>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</si>
  <si>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</si>
  <si>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</si>
  <si>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</si>
  <si>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</si>
  <si>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</si>
  <si>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</si>
  <si>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</si>
  <si>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</si>
  <si>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</si>
  <si>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</si>
  <si>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</si>
  <si>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</si>
  <si>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</si>
  <si>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</si>
  <si>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</si>
  <si>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</si>
  <si>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</si>
  <si>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</si>
  <si>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</si>
  <si>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</si>
  <si>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</si>
  <si>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</si>
  <si>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</si>
  <si>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</si>
  <si>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</si>
  <si>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</si>
  <si>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</si>
  <si>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</si>
  <si>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</si>
  <si>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</si>
  <si>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</si>
  <si>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</si>
  <si>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</si>
  <si>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</si>
  <si>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</si>
  <si>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</si>
  <si>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</si>
  <si>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</si>
  <si>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</si>
  <si>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</si>
  <si>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</si>
  <si>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</si>
  <si>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</si>
  <si>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</si>
  <si>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</si>
  <si>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</si>
  <si>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</si>
  <si>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</si>
  <si>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</si>
  <si>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</si>
  <si>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</si>
  <si>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</si>
  <si>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</si>
  <si>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</si>
  <si>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</si>
  <si>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</si>
  <si>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</si>
  <si>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</si>
  <si>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</si>
  <si>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</si>
  <si>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</si>
  <si>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</si>
  <si>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</si>
  <si>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</si>
  <si>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</si>
  <si>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</si>
  <si>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</si>
  <si>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</si>
  <si>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</si>
  <si>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</si>
  <si>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</si>
  <si>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</si>
  <si>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</si>
  <si>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</si>
  <si>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</si>
  <si>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</si>
  <si>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</si>
  <si>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</si>
  <si>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</si>
  <si>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</si>
  <si>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</si>
  <si>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</si>
  <si>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</si>
  <si>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</si>
  <si>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</si>
  <si>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</si>
  <si>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</si>
  <si>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</si>
  <si>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</si>
  <si>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</si>
  <si>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</si>
  <si>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</si>
  <si>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</si>
  <si>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</si>
  <si>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</si>
  <si>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</si>
  <si>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</si>
  <si>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</si>
  <si>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</si>
  <si>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</si>
  <si>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</si>
  <si>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</si>
  <si>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</si>
  <si>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</si>
  <si>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</si>
  <si>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</si>
  <si>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</si>
  <si>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</si>
  <si>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</si>
  <si>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</si>
  <si>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</si>
  <si>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</si>
  <si>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</si>
  <si>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</si>
  <si>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</si>
  <si>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</si>
  <si>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</si>
  <si>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</si>
  <si>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</si>
  <si>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</si>
  <si>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</si>
  <si>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</si>
  <si>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</si>
  <si>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</si>
  <si>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</si>
  <si>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</si>
  <si>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</si>
  <si>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</si>
  <si>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</si>
  <si>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</si>
  <si>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</si>
  <si>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</si>
  <si>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</si>
  <si>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</si>
  <si>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</si>
  <si>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</si>
  <si>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</si>
  <si>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</si>
  <si>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</si>
  <si>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</si>
  <si>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</si>
  <si>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</si>
  <si>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</si>
  <si>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</si>
  <si>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</si>
  <si>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</si>
  <si>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</si>
  <si>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</si>
  <si>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</si>
  <si>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</si>
  <si>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</si>
  <si>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</si>
  <si>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</si>
  <si>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</si>
  <si>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</si>
  <si>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</si>
  <si>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</si>
  <si>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</si>
  <si>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</si>
  <si>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</si>
  <si>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</si>
  <si>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</si>
  <si>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</si>
  <si>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</si>
  <si>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</si>
  <si>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</si>
  <si>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</si>
  <si>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</si>
  <si>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</si>
  <si>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</si>
  <si>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</si>
  <si>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</si>
  <si>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</si>
  <si>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</si>
  <si>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</si>
  <si>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</si>
  <si>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</si>
  <si>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</si>
  <si>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</si>
  <si>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</si>
  <si>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</si>
  <si>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</si>
  <si>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</si>
  <si>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</si>
  <si>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</si>
  <si>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</si>
  <si>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</si>
  <si>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</si>
  <si>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</si>
  <si>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</si>
  <si>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</si>
  <si>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</si>
  <si>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</si>
  <si>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</si>
  <si>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</si>
  <si>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</si>
  <si>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</si>
  <si>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</si>
  <si>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</si>
  <si>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</si>
  <si>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</si>
  <si>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</si>
  <si>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</si>
  <si>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</si>
  <si>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</si>
  <si>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</si>
  <si>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</si>
  <si>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</si>
  <si>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</si>
  <si>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</si>
  <si>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</si>
  <si>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</si>
  <si>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</si>
  <si>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</si>
  <si>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</si>
  <si>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</si>
  <si>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</si>
  <si>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</si>
  <si>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</si>
  <si>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</si>
  <si>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</si>
  <si>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</si>
  <si>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</si>
  <si>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</si>
  <si>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</si>
  <si>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</si>
  <si>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</si>
  <si>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</si>
  <si>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</si>
  <si>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</si>
  <si>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</si>
  <si>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</si>
  <si>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</si>
  <si>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</si>
  <si>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</si>
  <si>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</si>
  <si>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</si>
  <si>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</si>
  <si>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</si>
  <si>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</si>
  <si>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</si>
  <si>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</si>
  <si>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</si>
  <si>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</si>
  <si>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</si>
  <si>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</si>
  <si>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</si>
  <si>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</si>
  <si>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</si>
  <si>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</si>
  <si>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</si>
  <si>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</si>
  <si>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</si>
  <si>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</si>
  <si>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</si>
  <si>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</si>
  <si>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</si>
  <si>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</si>
  <si>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</si>
  <si>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</si>
  <si>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</si>
  <si>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</si>
  <si>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</si>
  <si>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</si>
  <si>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</si>
  <si>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</si>
  <si>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</si>
  <si>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</si>
  <si>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</si>
  <si>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</si>
  <si>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</si>
  <si>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</si>
  <si>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</si>
  <si>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</si>
  <si>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</si>
  <si>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</si>
  <si>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</si>
  <si>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</si>
  <si>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</si>
  <si>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</si>
  <si>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</si>
  <si>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</si>
  <si>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</si>
  <si>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</si>
  <si>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</si>
  <si>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</si>
  <si>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</si>
  <si>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</si>
  <si>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</si>
  <si>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</si>
  <si>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</si>
  <si>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</si>
  <si>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</si>
  <si>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</si>
  <si>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</si>
  <si>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</si>
  <si>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</si>
  <si>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</si>
  <si>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</si>
  <si>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</si>
  <si>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</si>
  <si>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</si>
  <si>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</si>
  <si>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</si>
  <si>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</si>
  <si>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</si>
  <si>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</si>
  <si>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</si>
  <si>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</si>
  <si>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</si>
  <si>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</si>
  <si>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</si>
  <si>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</si>
  <si>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</si>
  <si>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</si>
  <si>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</si>
  <si>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</si>
  <si>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</si>
  <si>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</si>
  <si>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</si>
  <si>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</si>
  <si>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</si>
  <si>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</si>
  <si>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</si>
  <si>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</si>
  <si>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</si>
  <si>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</si>
  <si>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</si>
  <si>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</si>
  <si>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</si>
  <si>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</si>
  <si>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</si>
  <si>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</si>
  <si>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</si>
  <si>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</si>
  <si>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</si>
  <si>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</si>
  <si>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</si>
  <si>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</si>
  <si>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</si>
  <si>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</si>
  <si>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</si>
  <si>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</si>
  <si>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</si>
  <si>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</si>
  <si>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</si>
  <si>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</si>
  <si>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</si>
  <si>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</si>
  <si>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</si>
  <si>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</si>
  <si>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</si>
  <si>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</si>
  <si>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</si>
  <si>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</si>
  <si>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</si>
  <si>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</si>
  <si>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</si>
  <si>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</si>
  <si>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</si>
  <si>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</si>
  <si>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</si>
  <si>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</si>
  <si>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</si>
  <si>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</si>
  <si>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</si>
  <si>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</si>
  <si>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</si>
  <si>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</si>
  <si>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</si>
  <si>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</si>
  <si>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</si>
  <si>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</si>
  <si>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</si>
  <si>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</si>
  <si>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</si>
  <si>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</si>
  <si>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</si>
  <si>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</si>
  <si>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</si>
  <si>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</si>
  <si>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</si>
  <si>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</si>
  <si>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</si>
  <si>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</si>
  <si>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</si>
  <si>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</si>
  <si>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</si>
  <si>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</si>
  <si>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</si>
  <si>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</si>
  <si>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</si>
  <si>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</si>
  <si>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</si>
  <si>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</si>
  <si>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</si>
  <si>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</si>
  <si>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</si>
  <si>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</si>
  <si>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</si>
  <si>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</si>
  <si>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</si>
  <si>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</si>
  <si>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</si>
  <si>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</si>
  <si>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</si>
  <si>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</si>
  <si>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</si>
  <si>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</si>
  <si>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</si>
  <si>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</si>
  <si>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</si>
  <si>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</si>
  <si>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</si>
  <si>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</si>
  <si>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</si>
  <si>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</si>
  <si>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</si>
  <si>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</si>
  <si>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</si>
  <si>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</si>
  <si>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</si>
  <si>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</si>
  <si>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</si>
  <si>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</si>
  <si>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</si>
  <si>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</si>
  <si>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</si>
  <si>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</si>
  <si>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</si>
  <si>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</si>
  <si>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</si>
  <si>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</si>
  <si>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</si>
  <si>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</si>
  <si>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</si>
  <si>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</si>
  <si>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</si>
  <si>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</si>
  <si>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</si>
  <si>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</si>
  <si>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</si>
  <si>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</si>
  <si>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</si>
  <si>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</si>
  <si>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</si>
  <si>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</si>
  <si>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</si>
  <si>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</si>
  <si>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</si>
  <si>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</si>
  <si>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</si>
  <si>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</si>
  <si>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</si>
  <si>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</si>
  <si>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</si>
  <si>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</si>
  <si>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</si>
  <si>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</si>
  <si>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</si>
  <si>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</si>
  <si>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</si>
  <si>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</si>
  <si>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</si>
  <si>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</si>
  <si>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</si>
  <si>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</si>
  <si>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</si>
  <si>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</si>
  <si>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</si>
  <si>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</si>
  <si>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</si>
  <si>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</si>
  <si>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</si>
  <si>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</si>
  <si>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</si>
  <si>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</si>
  <si>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</si>
  <si>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</si>
  <si>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</si>
  <si>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</si>
  <si>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</si>
  <si>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</si>
  <si>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</si>
  <si>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</si>
  <si>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</si>
  <si>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</si>
  <si>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</si>
  <si>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</si>
  <si>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</si>
  <si>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</si>
  <si>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</si>
  <si>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</si>
  <si>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</si>
  <si>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</si>
  <si>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</si>
  <si>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</si>
  <si>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</si>
  <si>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</si>
  <si>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</si>
  <si>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</si>
  <si>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</si>
  <si>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</si>
  <si>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</si>
  <si>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</si>
  <si>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</si>
  <si>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</si>
  <si>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</si>
  <si>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</si>
  <si>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</si>
  <si>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</si>
  <si>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</si>
  <si>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</si>
  <si>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</si>
  <si>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</si>
  <si>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</si>
  <si>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</si>
  <si>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</si>
  <si>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</si>
  <si>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</si>
  <si>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</si>
  <si>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</si>
  <si>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</si>
  <si>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</si>
  <si>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</si>
  <si>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</si>
  <si>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</si>
  <si>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</si>
  <si>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</si>
  <si>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</si>
  <si>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</si>
  <si>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</si>
  <si>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</si>
  <si>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</si>
  <si>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</si>
  <si>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</si>
  <si>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</si>
  <si>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</si>
  <si>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</si>
  <si>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</si>
  <si>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</si>
  <si>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</si>
  <si>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</si>
  <si>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</si>
  <si>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</si>
  <si>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</si>
  <si>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</si>
  <si>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</si>
  <si>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</si>
  <si>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</si>
  <si>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</si>
  <si>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</si>
  <si>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</si>
  <si>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</si>
  <si>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</si>
  <si>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</si>
  <si>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</si>
  <si>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</si>
  <si>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</si>
  <si>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</si>
  <si>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</si>
  <si>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</si>
  <si>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</si>
  <si>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</si>
  <si>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</si>
  <si>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</si>
  <si>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</si>
  <si>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</si>
  <si>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</si>
  <si>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</si>
  <si>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</si>
  <si>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</si>
  <si>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</si>
  <si>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</si>
  <si>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</si>
  <si>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</si>
  <si>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</si>
  <si>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</si>
  <si>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</si>
  <si>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</si>
  <si>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</si>
  <si>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</si>
  <si>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</si>
  <si>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</si>
  <si>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</si>
  <si>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</si>
  <si>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</si>
  <si>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</si>
  <si>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</si>
  <si>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</si>
  <si>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</si>
  <si>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</si>
  <si>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</si>
  <si>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</si>
  <si>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</si>
  <si>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</si>
  <si>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</si>
  <si>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</si>
  <si>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</si>
  <si>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</si>
  <si>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</si>
  <si>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</si>
  <si>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</si>
  <si>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</si>
  <si>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</si>
  <si>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</si>
  <si>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</si>
  <si>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</si>
  <si>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</si>
  <si>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</si>
  <si>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</si>
  <si>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</si>
  <si>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</si>
  <si>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</si>
  <si>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</si>
  <si>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</si>
  <si>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</si>
  <si>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</si>
  <si>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</si>
  <si>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</si>
  <si>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</si>
  <si>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</si>
  <si>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</si>
  <si>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</si>
  <si>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</si>
  <si>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</si>
  <si>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</si>
  <si>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</si>
  <si>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</si>
  <si>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</si>
  <si>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</si>
  <si>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</si>
  <si>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</si>
  <si>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</si>
  <si>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</si>
  <si>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</si>
  <si>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</si>
  <si>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</si>
  <si>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</si>
  <si>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</si>
  <si>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</si>
  <si>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</si>
  <si>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</si>
  <si>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</si>
  <si>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</si>
  <si>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</si>
  <si>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</si>
  <si>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</si>
  <si>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</si>
  <si>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</si>
  <si>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</si>
  <si>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</si>
  <si>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</si>
  <si>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</si>
  <si>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</si>
  <si>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</si>
  <si>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</si>
  <si>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</si>
  <si>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</si>
  <si>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</si>
  <si>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</si>
  <si>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</si>
  <si>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</si>
  <si>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</si>
  <si>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</si>
  <si>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</si>
  <si>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</si>
  <si>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</si>
  <si>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</si>
  <si>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</si>
  <si>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</si>
  <si>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</si>
  <si>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</si>
  <si>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</si>
  <si>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</si>
  <si>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</si>
  <si>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</si>
  <si>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</si>
  <si>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</si>
  <si>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</si>
  <si>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</si>
  <si>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</si>
  <si>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</si>
  <si>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</si>
  <si>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</si>
  <si>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</si>
  <si>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</si>
  <si>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</si>
  <si>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</si>
  <si>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</si>
  <si>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</si>
  <si>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</si>
  <si>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</si>
  <si>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</si>
  <si>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</si>
  <si>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</si>
  <si>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</si>
  <si>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</si>
  <si>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</si>
  <si>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</si>
  <si>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</si>
  <si>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</si>
  <si>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</si>
  <si>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</si>
  <si>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</si>
  <si>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</si>
  <si>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</si>
  <si>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</si>
  <si>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</si>
  <si>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</si>
  <si>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</si>
  <si>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</si>
  <si>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</si>
  <si>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</si>
  <si>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</si>
  <si>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</si>
  <si>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</si>
  <si>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</si>
  <si>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</si>
  <si>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</si>
  <si>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</si>
  <si>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</si>
  <si>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</si>
  <si>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</si>
  <si>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</si>
  <si>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</si>
  <si>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</si>
  <si>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</si>
  <si>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</si>
  <si>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</si>
  <si>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</si>
  <si>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</si>
  <si>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</si>
  <si>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</si>
  <si>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</si>
  <si>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</si>
  <si>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</si>
  <si>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</si>
  <si>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</si>
  <si>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</si>
  <si>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</si>
  <si>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</si>
  <si>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</si>
  <si>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</si>
  <si>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</si>
  <si>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</si>
  <si>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</si>
  <si>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</si>
  <si>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</si>
  <si>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</si>
  <si>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</si>
  <si>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</si>
  <si>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</si>
  <si>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</si>
  <si>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</si>
  <si>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</si>
  <si>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</si>
  <si>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</si>
  <si>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</si>
  <si>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</si>
  <si>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</si>
  <si>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</si>
  <si>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</si>
  <si>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</si>
  <si>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</si>
  <si>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</si>
  <si>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</si>
  <si>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</si>
  <si>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</si>
  <si>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</si>
  <si>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</si>
  <si>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</si>
  <si>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</si>
  <si>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</si>
  <si>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</si>
  <si>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</si>
  <si>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</si>
  <si>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</si>
  <si>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</si>
  <si>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</si>
  <si>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</si>
  <si>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</si>
  <si>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</si>
  <si>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</si>
  <si>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</si>
  <si>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</si>
  <si>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</si>
  <si>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</si>
  <si>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</si>
  <si>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</si>
  <si>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</si>
  <si>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</si>
  <si>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</si>
  <si>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</si>
  <si>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</si>
  <si>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</si>
  <si>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</si>
  <si>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</si>
  <si>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</si>
  <si>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</si>
  <si>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</si>
  <si>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</si>
  <si>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</si>
  <si>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</si>
  <si>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</si>
  <si>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</si>
  <si>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</si>
  <si>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</si>
  <si>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</si>
  <si>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</si>
  <si>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</si>
  <si>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</si>
  <si>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</si>
  <si>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</si>
  <si>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</si>
  <si>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</si>
  <si>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</si>
  <si>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</si>
  <si>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</si>
  <si>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</si>
  <si>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</si>
  <si>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</si>
  <si>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</si>
  <si>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</si>
  <si>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</si>
  <si>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</si>
  <si>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</si>
  <si>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</si>
  <si>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</si>
  <si>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</si>
  <si>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</si>
  <si>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</si>
  <si>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</si>
  <si>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</si>
  <si>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</si>
  <si>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</si>
  <si>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</si>
  <si>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</si>
  <si>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</si>
  <si>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</si>
  <si>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</si>
  <si>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</si>
  <si>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</si>
  <si>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</si>
  <si>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</si>
  <si>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</si>
  <si>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</si>
  <si>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</si>
  <si>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</si>
  <si>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</si>
  <si>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</si>
  <si>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</si>
  <si>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</si>
  <si>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</si>
  <si>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</si>
  <si>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</si>
  <si>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</si>
  <si>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</si>
  <si>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</si>
  <si>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</si>
  <si>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</si>
  <si>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</si>
  <si>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</si>
  <si>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</si>
  <si>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</si>
  <si>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</si>
  <si>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</si>
  <si>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</si>
  <si>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</si>
  <si>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</si>
  <si>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</si>
  <si>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</si>
  <si>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</si>
  <si>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</si>
  <si>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</si>
  <si>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</si>
  <si>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</si>
  <si>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</si>
  <si>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</si>
  <si>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</si>
  <si>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</si>
  <si>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</si>
  <si>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</si>
  <si>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</si>
  <si>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</si>
  <si>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</si>
  <si>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</si>
  <si>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</si>
  <si>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</si>
  <si>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</si>
  <si>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</si>
  <si>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</si>
  <si>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</si>
  <si>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</si>
  <si>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</si>
  <si>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</si>
  <si>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</si>
  <si>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</si>
  <si>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</si>
  <si>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</si>
  <si>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</si>
  <si>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</si>
  <si>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</si>
  <si>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</si>
  <si>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</si>
  <si>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</si>
  <si>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</si>
  <si>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</si>
  <si>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</si>
  <si>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</si>
  <si>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</si>
  <si>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</si>
  <si>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</si>
  <si>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</si>
  <si>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</si>
  <si>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</si>
  <si>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</si>
  <si>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</si>
  <si>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</si>
  <si>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</si>
  <si>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</si>
  <si>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</si>
  <si>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</si>
  <si>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</si>
  <si>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</si>
  <si>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</si>
  <si>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</si>
  <si>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</si>
  <si>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</si>
  <si>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</si>
  <si>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</si>
  <si>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</si>
  <si>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</si>
  <si>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</si>
  <si>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</si>
  <si>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</si>
  <si>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</si>
  <si>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</si>
  <si>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</si>
  <si>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</si>
  <si>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</si>
  <si>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</si>
  <si>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</si>
  <si>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</si>
  <si>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</si>
  <si>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</si>
  <si>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</si>
  <si>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</si>
  <si>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</si>
  <si>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</si>
  <si>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</si>
  <si>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</si>
  <si>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</si>
  <si>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</si>
  <si>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</si>
  <si>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</si>
  <si>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</si>
  <si>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</si>
  <si>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</si>
  <si>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</si>
  <si>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</si>
  <si>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</si>
  <si>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</si>
  <si>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</si>
  <si>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</si>
  <si>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</si>
  <si>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</si>
  <si>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</si>
  <si>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</si>
  <si>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</si>
  <si>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</si>
  <si>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</si>
  <si>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</si>
  <si>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</si>
  <si>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</si>
  <si>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</si>
  <si>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</si>
  <si>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</si>
  <si>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</si>
  <si>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</si>
  <si>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</si>
  <si>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</si>
  <si>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</si>
  <si>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</si>
  <si>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</si>
  <si>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</si>
  <si>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</si>
  <si>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</si>
  <si>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</si>
  <si>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</si>
  <si>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</si>
  <si>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</si>
  <si>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</si>
  <si>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</si>
  <si>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</si>
  <si>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</si>
  <si>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</si>
  <si>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</si>
  <si>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</si>
  <si>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</si>
  <si>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</si>
  <si>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</si>
  <si>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</si>
  <si>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</si>
  <si>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</si>
  <si>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</si>
  <si>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</si>
  <si>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</si>
  <si>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</si>
  <si>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</si>
  <si>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</si>
  <si>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</si>
  <si>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</si>
  <si>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</si>
  <si>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</si>
  <si>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</si>
  <si>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</si>
  <si>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</si>
  <si>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</si>
  <si>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</si>
  <si>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</si>
  <si>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</si>
  <si>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</si>
  <si>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</si>
  <si>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</si>
  <si>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</si>
  <si>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</si>
  <si>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</si>
  <si>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</si>
  <si>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</si>
  <si>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</si>
  <si>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</si>
  <si>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</si>
  <si>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</si>
  <si>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</si>
  <si>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</si>
  <si>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</si>
  <si>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</si>
  <si>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</si>
  <si>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</si>
  <si>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</si>
  <si>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</si>
  <si>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</si>
  <si>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</si>
  <si>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</si>
  <si>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</si>
  <si>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</si>
  <si>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</si>
  <si>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</si>
  <si>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</si>
  <si>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</si>
  <si>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</si>
  <si>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</si>
  <si>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</si>
  <si>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</si>
  <si>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</si>
  <si>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</si>
  <si>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</si>
  <si>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</si>
  <si>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</si>
  <si>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</si>
  <si>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</si>
  <si>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</si>
  <si>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</si>
  <si>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</si>
  <si>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</si>
  <si>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</si>
  <si>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</si>
  <si>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</si>
  <si>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</si>
  <si>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</si>
  <si>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</si>
  <si>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</si>
  <si>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</si>
  <si>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</si>
  <si>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</si>
  <si>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</si>
  <si>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</si>
  <si>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</si>
  <si>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</si>
  <si>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</si>
  <si>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</si>
  <si>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</si>
  <si>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</si>
  <si>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</si>
  <si>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</si>
  <si>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</si>
  <si>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</si>
  <si>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</si>
  <si>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</si>
  <si>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</si>
  <si>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</si>
  <si>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</si>
  <si>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</si>
  <si>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</si>
  <si>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</si>
  <si>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</si>
  <si>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</si>
  <si>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</si>
  <si>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</si>
  <si>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</si>
  <si>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</si>
  <si>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</si>
  <si>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</si>
  <si>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</si>
  <si>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</si>
  <si>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</si>
  <si>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</si>
  <si>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</si>
  <si>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</si>
  <si>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</si>
  <si>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</si>
  <si>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</si>
  <si>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</si>
  <si>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</si>
  <si>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</si>
  <si>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</si>
  <si>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</si>
  <si>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</si>
  <si>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</si>
  <si>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</si>
  <si>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</si>
  <si>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</si>
  <si>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</si>
  <si>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</si>
  <si>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</si>
  <si>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</si>
  <si>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</si>
  <si>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</si>
  <si>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</si>
  <si>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</si>
  <si>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</si>
  <si>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</si>
  <si>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</si>
  <si>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</si>
  <si>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</si>
  <si>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</si>
  <si>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</si>
  <si>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</si>
  <si>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</si>
  <si>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</si>
  <si>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</si>
  <si>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</si>
  <si>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</si>
  <si>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</si>
  <si>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</si>
  <si>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</si>
  <si>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</si>
  <si>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</si>
  <si>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</si>
  <si>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</si>
  <si>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</si>
  <si>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</si>
  <si>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</si>
  <si>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</si>
  <si>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</si>
  <si>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</si>
  <si>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</si>
  <si>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</si>
  <si>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</si>
  <si>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</si>
  <si>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</si>
  <si>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</si>
  <si>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</si>
  <si>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</si>
  <si>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</si>
  <si>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</si>
  <si>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</si>
  <si>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</si>
  <si>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</si>
  <si>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</si>
  <si>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</si>
  <si>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</si>
  <si>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</si>
  <si>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</si>
  <si>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</si>
  <si>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</si>
  <si>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</si>
  <si>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</si>
  <si>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</si>
  <si>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</si>
  <si>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</si>
  <si>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</si>
  <si>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</si>
  <si>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</si>
  <si>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</si>
  <si>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</si>
  <si>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</si>
  <si>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</si>
  <si>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</si>
  <si>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</si>
  <si>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</si>
  <si>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</si>
  <si>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</si>
  <si>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</si>
  <si>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</si>
  <si>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</si>
  <si>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</si>
  <si>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</si>
  <si>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</si>
  <si>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</si>
  <si>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</si>
  <si>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</si>
  <si>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</si>
  <si>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</si>
  <si>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</si>
  <si>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</si>
  <si>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</si>
  <si>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</si>
  <si>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</si>
  <si>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</si>
  <si>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</si>
  <si>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</si>
  <si>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</si>
  <si>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</si>
  <si>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</si>
  <si>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</si>
  <si>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</si>
  <si>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</si>
  <si>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</si>
  <si>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</si>
  <si>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</si>
  <si>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</si>
  <si>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</si>
  <si>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</si>
  <si>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</si>
  <si>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</si>
  <si>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</si>
  <si>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</si>
  <si>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</si>
  <si>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</si>
  <si>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</si>
  <si>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</si>
  <si>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</si>
  <si>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</si>
  <si>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</si>
  <si>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</si>
  <si>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</si>
  <si>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</si>
  <si>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</si>
  <si>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</si>
  <si>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</si>
  <si>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</si>
  <si>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</si>
  <si>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</si>
  <si>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</si>
  <si>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</si>
  <si>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</si>
  <si>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</si>
  <si>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</si>
  <si>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</si>
  <si>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</si>
  <si>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</si>
  <si>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</si>
  <si>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</si>
  <si>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</si>
  <si>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</si>
  <si>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</si>
  <si>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</si>
  <si>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</si>
  <si>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</si>
  <si>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</si>
  <si>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</si>
  <si>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</si>
  <si>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</si>
  <si>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</si>
  <si>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</si>
  <si>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</si>
  <si>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</si>
  <si>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</si>
  <si>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</si>
  <si>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</si>
  <si>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</si>
  <si>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</si>
  <si>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</si>
  <si>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</si>
  <si>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</si>
  <si>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</si>
  <si>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</si>
  <si>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</si>
  <si>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</si>
  <si>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</si>
  <si>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</si>
  <si>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</si>
  <si>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</si>
  <si>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</si>
  <si>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</si>
  <si>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</si>
  <si>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</si>
  <si>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</si>
  <si>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</si>
  <si>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</si>
  <si>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</si>
  <si>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</si>
  <si>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</si>
  <si>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</si>
  <si>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</si>
  <si>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</si>
  <si>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</si>
  <si>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</si>
  <si>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</si>
  <si>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</si>
  <si>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</si>
  <si>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</si>
  <si>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</si>
  <si>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</si>
  <si>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</si>
  <si>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</si>
  <si>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</si>
  <si>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</si>
  <si>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</si>
  <si>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</si>
  <si>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</si>
  <si>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</si>
  <si>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</si>
  <si>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</si>
  <si>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</si>
  <si>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</si>
  <si>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</si>
  <si>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</si>
  <si>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</si>
  <si>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</si>
  <si>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</si>
  <si>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</si>
  <si>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</si>
  <si>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</si>
  <si>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</si>
  <si>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</si>
  <si>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</si>
  <si>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</si>
  <si>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</si>
  <si>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</si>
  <si>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</si>
  <si>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</si>
  <si>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</si>
  <si>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</si>
  <si>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</si>
  <si>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</si>
  <si>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</si>
  <si>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</si>
  <si>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</si>
  <si>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</si>
  <si>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</si>
  <si>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</si>
  <si>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</si>
  <si>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</si>
  <si>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</si>
  <si>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</si>
  <si>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</si>
  <si>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</si>
  <si>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</si>
  <si>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</si>
  <si>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</si>
  <si>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</si>
  <si>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</si>
  <si>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</si>
  <si>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</si>
  <si>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</si>
  <si>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</si>
  <si>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</si>
  <si>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</si>
  <si>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</si>
  <si>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</si>
  <si>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</si>
  <si>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</si>
  <si>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</si>
  <si>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</si>
  <si>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</si>
  <si>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</si>
  <si>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</si>
  <si>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</si>
  <si>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</si>
  <si>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</si>
  <si>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</si>
  <si>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</si>
  <si>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</si>
  <si>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</si>
  <si>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</si>
  <si>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</si>
  <si>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</si>
  <si>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</si>
  <si>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</si>
  <si>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</si>
  <si>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</si>
  <si>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</si>
  <si>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</si>
  <si>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</si>
  <si>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</si>
  <si>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</si>
  <si>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</si>
  <si>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</si>
  <si>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</si>
  <si>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</si>
  <si>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</si>
  <si>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</si>
  <si>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</si>
  <si>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</si>
  <si>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</si>
  <si>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</si>
  <si>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</si>
  <si>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</si>
  <si>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</si>
  <si>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</si>
  <si>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</si>
  <si>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</si>
  <si>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</si>
  <si>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</si>
  <si>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</si>
  <si>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</si>
  <si>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</si>
  <si>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</si>
  <si>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</si>
  <si>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</si>
  <si>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</si>
  <si>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</si>
  <si>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</si>
  <si>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</si>
  <si>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</si>
  <si>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</si>
  <si>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</si>
  <si>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</si>
  <si>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</si>
  <si>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</si>
  <si>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</si>
  <si>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</si>
  <si>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</si>
  <si>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</si>
  <si>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</si>
  <si>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</si>
  <si>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</si>
  <si>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</si>
  <si>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</si>
  <si>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</si>
  <si>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</si>
  <si>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</si>
  <si>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</si>
  <si>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</si>
  <si>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</si>
  <si>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</si>
  <si>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</si>
  <si>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</si>
  <si>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</si>
  <si>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</si>
  <si>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</si>
  <si>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</si>
  <si>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</si>
  <si>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</si>
  <si>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</si>
  <si>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</si>
  <si>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</si>
  <si>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</si>
  <si>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</si>
  <si>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</si>
  <si>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</si>
  <si>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</si>
  <si>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</si>
  <si>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</si>
  <si>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</si>
  <si>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</si>
  <si>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</si>
  <si>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</si>
  <si>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</si>
  <si>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</si>
  <si>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</si>
  <si>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</si>
  <si>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</si>
  <si>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</si>
  <si>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</si>
  <si>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</si>
  <si>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</si>
  <si>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</si>
  <si>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</si>
  <si>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</si>
  <si>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</si>
  <si>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</si>
  <si>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</si>
  <si>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</si>
  <si>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</si>
  <si>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</si>
  <si>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</si>
  <si>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</si>
  <si>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</si>
  <si>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</si>
  <si>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</si>
  <si>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</si>
  <si>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</si>
  <si>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</si>
  <si>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</si>
  <si>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</si>
  <si>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</si>
  <si>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</si>
  <si>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</si>
  <si>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</si>
  <si>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</si>
  <si>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</si>
  <si>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</si>
  <si>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</si>
  <si>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</si>
  <si>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</si>
  <si>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</si>
  <si>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</si>
  <si>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</si>
  <si>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</si>
  <si>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</si>
  <si>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</si>
  <si>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</si>
  <si>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</si>
  <si>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</si>
  <si>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</si>
  <si>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</si>
  <si>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</si>
  <si>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</si>
  <si>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</si>
  <si>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</si>
  <si>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</si>
  <si>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</si>
  <si>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</si>
  <si>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</si>
  <si>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</si>
  <si>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</si>
  <si>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</si>
  <si>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</si>
  <si>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</si>
  <si>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</si>
  <si>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</si>
  <si>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</si>
  <si>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</si>
  <si>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</si>
  <si>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</si>
  <si>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</si>
  <si>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</si>
  <si>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</si>
  <si>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</si>
  <si>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</si>
  <si>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</si>
  <si>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</si>
  <si>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</si>
  <si>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</si>
  <si>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</si>
  <si>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</si>
  <si>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</si>
  <si>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</si>
  <si>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</si>
  <si>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</si>
  <si>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</si>
  <si>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</si>
  <si>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</si>
  <si>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</si>
  <si>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</si>
  <si>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</si>
  <si>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</si>
  <si>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</si>
  <si>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</si>
  <si>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</si>
  <si>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</si>
  <si>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</si>
  <si>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</si>
  <si>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</si>
  <si>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</si>
  <si>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</si>
  <si>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</si>
  <si>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</si>
  <si>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</si>
  <si>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</si>
  <si>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</si>
  <si>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</si>
  <si>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</si>
  <si>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</si>
  <si>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</si>
  <si>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</si>
  <si>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</si>
  <si>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</si>
  <si>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</si>
  <si>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</si>
  <si>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</si>
  <si>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</si>
  <si>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</si>
  <si>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</si>
  <si>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</si>
  <si>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</si>
  <si>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</si>
  <si>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</si>
  <si>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</si>
  <si>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</si>
  <si>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</si>
  <si>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</si>
  <si>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</si>
  <si>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</si>
  <si>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</si>
  <si>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</si>
  <si>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</si>
  <si>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</si>
  <si>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</si>
  <si>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</si>
  <si>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</si>
  <si>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</si>
  <si>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</si>
  <si>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</si>
  <si>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</si>
  <si>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</si>
  <si>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</si>
  <si>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</si>
  <si>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</si>
  <si>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</si>
  <si>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</si>
  <si>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</si>
  <si>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</si>
  <si>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</si>
  <si>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</si>
  <si>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</si>
  <si>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</si>
  <si>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</si>
  <si>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</si>
  <si>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</si>
  <si>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</si>
  <si>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</si>
  <si>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</si>
  <si>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</si>
  <si>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</si>
  <si>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</si>
  <si>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</si>
  <si>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</si>
  <si>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</si>
  <si>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</si>
  <si>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</si>
  <si>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</si>
  <si>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</si>
  <si>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</si>
  <si>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</si>
  <si>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</si>
  <si>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</si>
  <si>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</si>
  <si>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</si>
  <si>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</si>
  <si>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</si>
  <si>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</si>
  <si>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</si>
  <si>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</si>
  <si>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</si>
  <si>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</si>
  <si>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</si>
  <si>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</si>
  <si>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</si>
  <si>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</si>
  <si>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</si>
  <si>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</si>
  <si>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</si>
  <si>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</si>
  <si>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</si>
  <si>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</si>
  <si>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</si>
  <si>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</si>
  <si>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</si>
  <si>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</si>
  <si>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</si>
  <si>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</si>
  <si>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</si>
  <si>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</si>
  <si>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</si>
  <si>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</si>
  <si>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</si>
  <si>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</si>
  <si>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</si>
  <si>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</si>
  <si>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</si>
  <si>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</si>
  <si>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</si>
  <si>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</si>
  <si>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</si>
  <si>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</si>
  <si>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</si>
  <si>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</si>
  <si>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</si>
  <si>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</si>
  <si>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</si>
  <si>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</si>
  <si>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</si>
  <si>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</si>
  <si>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</si>
  <si>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</si>
  <si>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</si>
  <si>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</si>
  <si>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</si>
  <si>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</si>
  <si>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</si>
  <si>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</si>
  <si>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</si>
  <si>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</si>
  <si>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</si>
  <si>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</si>
  <si>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</si>
  <si>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</si>
  <si>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</si>
  <si>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</si>
  <si>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</si>
  <si>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</si>
  <si>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</si>
  <si>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</si>
  <si>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</si>
  <si>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</si>
  <si>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</si>
  <si>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</si>
  <si>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</si>
  <si>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</si>
  <si>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</si>
  <si>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</si>
  <si>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</si>
  <si>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</si>
  <si>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</si>
  <si>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</si>
  <si>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</si>
  <si>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</si>
  <si>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</si>
  <si>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</si>
  <si>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</si>
  <si>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</si>
  <si>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</si>
  <si>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</si>
  <si>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</si>
  <si>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</si>
  <si>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</si>
  <si>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</si>
  <si>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</si>
  <si>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</si>
  <si>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</si>
  <si>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</si>
  <si>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</si>
  <si>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</si>
  <si>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</si>
  <si>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</si>
  <si>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</si>
  <si>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</si>
  <si>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</si>
  <si>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</si>
  <si>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</si>
  <si>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</si>
  <si>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</si>
  <si>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</si>
  <si>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</si>
  <si>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</si>
  <si>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</si>
  <si>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</si>
  <si>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</si>
  <si>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</si>
  <si>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</si>
  <si>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</si>
  <si>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</si>
  <si>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</si>
  <si>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</si>
  <si>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</si>
  <si>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</si>
  <si>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</si>
  <si>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</si>
  <si>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</si>
  <si>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</si>
  <si>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</si>
  <si>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</si>
  <si>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</si>
  <si>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</si>
  <si>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</si>
  <si>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</si>
  <si>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</si>
  <si>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</si>
  <si>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</si>
  <si>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</si>
  <si>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</si>
  <si>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</si>
  <si>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</si>
  <si>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</si>
  <si>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</si>
  <si>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</si>
  <si>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</si>
  <si>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</si>
  <si>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</si>
  <si>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</si>
  <si>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</si>
  <si>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</si>
  <si>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</si>
  <si>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</si>
  <si>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</si>
  <si>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</si>
  <si>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</si>
  <si>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</si>
  <si>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</si>
  <si>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</si>
  <si>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</si>
  <si>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</si>
  <si>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</si>
  <si>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</si>
  <si>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</si>
  <si>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</si>
  <si>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</si>
  <si>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</si>
  <si>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</si>
  <si>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</si>
  <si>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</si>
  <si>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</si>
  <si>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</si>
  <si>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</si>
  <si>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</si>
  <si>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</si>
  <si>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</si>
  <si>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</si>
  <si>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</si>
  <si>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</si>
  <si>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</si>
  <si>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</si>
  <si>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</si>
  <si>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</si>
  <si>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</si>
  <si>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</si>
  <si>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</si>
  <si>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</si>
  <si>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</si>
  <si>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</si>
  <si>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</si>
  <si>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</si>
  <si>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</si>
  <si>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</si>
  <si>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</si>
  <si>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</si>
  <si>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</si>
  <si>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</si>
  <si>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</si>
  <si>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</si>
  <si>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</si>
  <si>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</si>
  <si>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</si>
  <si>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</si>
  <si>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</si>
  <si>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</si>
  <si>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</si>
  <si>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</si>
  <si>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</si>
  <si>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</si>
  <si>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</si>
  <si>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</si>
  <si>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</si>
  <si>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</si>
  <si>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</si>
  <si>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</si>
  <si>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</si>
  <si>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</si>
  <si>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</si>
  <si>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</si>
  <si>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</si>
  <si>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</si>
  <si>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</si>
  <si>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</si>
  <si>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</si>
  <si>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</si>
  <si>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</si>
  <si>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</si>
  <si>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</si>
  <si>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</si>
  <si>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</si>
  <si>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</si>
  <si>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</si>
  <si>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</si>
  <si>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</si>
  <si>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</si>
  <si>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</si>
  <si>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</si>
  <si>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</si>
  <si>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</si>
  <si>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</si>
  <si>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</si>
  <si>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</si>
  <si>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</si>
  <si>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</si>
  <si>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</si>
  <si>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</si>
  <si>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</si>
  <si>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</si>
  <si>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</si>
  <si>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</si>
  <si>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</si>
  <si>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</si>
  <si>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</si>
  <si>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</si>
  <si>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</si>
  <si>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</si>
  <si>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</si>
  <si>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</si>
  <si>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</si>
  <si>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</si>
  <si>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</si>
  <si>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</si>
  <si>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</si>
  <si>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</si>
  <si>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</si>
  <si>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</si>
  <si>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</si>
  <si>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</si>
  <si>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</si>
  <si>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</si>
  <si>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</si>
  <si>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</si>
  <si>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</si>
  <si>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</si>
  <si>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</si>
  <si>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</si>
  <si>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</si>
  <si>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</si>
  <si>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</si>
  <si>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</si>
  <si>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</si>
  <si>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</si>
  <si>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</si>
  <si>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</si>
  <si>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</si>
  <si>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</si>
  <si>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</si>
  <si>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</si>
  <si>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</si>
  <si>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</si>
  <si>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</si>
  <si>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</si>
  <si>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</si>
  <si>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</si>
  <si>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</si>
  <si>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</si>
  <si>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</si>
  <si>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</si>
  <si>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</si>
  <si>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</si>
  <si>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</si>
  <si>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</si>
  <si>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</si>
  <si>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</si>
  <si>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</si>
  <si>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</si>
  <si>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</si>
  <si>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</si>
  <si>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</si>
  <si>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</si>
  <si>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</si>
  <si>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</si>
  <si>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</si>
  <si>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</si>
  <si>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</si>
  <si>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</si>
  <si>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</si>
  <si>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</si>
  <si>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</si>
  <si>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</si>
  <si>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</si>
  <si>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</si>
  <si>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</si>
  <si>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</si>
  <si>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</si>
  <si>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</si>
  <si>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</si>
  <si>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</si>
  <si>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</si>
  <si>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</si>
  <si>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</si>
  <si>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</si>
  <si>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</si>
  <si>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</si>
  <si>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</si>
  <si>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</si>
  <si>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</si>
  <si>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</si>
  <si>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</si>
  <si>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</si>
  <si>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</si>
  <si>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</si>
  <si>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</si>
  <si>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</si>
  <si>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</si>
  <si>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</si>
  <si>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</si>
  <si>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</si>
  <si>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</si>
  <si>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</si>
  <si>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</si>
  <si>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</si>
  <si>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</si>
  <si>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</si>
  <si>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</si>
  <si>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</si>
  <si>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</si>
  <si>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</si>
  <si>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</si>
  <si>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</si>
  <si>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</si>
  <si>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</si>
  <si>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</si>
  <si>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</si>
  <si>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</si>
  <si>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</si>
  <si>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</si>
  <si>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</si>
  <si>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</si>
  <si>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</si>
  <si>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</si>
  <si>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</si>
  <si>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</si>
  <si>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</si>
  <si>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</si>
  <si>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</si>
  <si>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</si>
  <si>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</si>
  <si>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</si>
  <si>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</si>
  <si>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</si>
  <si>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</si>
  <si>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</si>
  <si>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</si>
  <si>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</si>
  <si>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</si>
  <si>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</si>
  <si>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</si>
  <si>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</si>
  <si>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</si>
  <si>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</si>
  <si>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</si>
  <si>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</si>
  <si>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</si>
  <si>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</si>
  <si>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</si>
  <si>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</si>
  <si>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</si>
  <si>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</si>
  <si>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</si>
  <si>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</si>
  <si>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</si>
  <si>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</si>
  <si>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</si>
  <si>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</si>
  <si>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</si>
  <si>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</si>
  <si>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</si>
  <si>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</si>
  <si>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</si>
  <si>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</si>
  <si>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</si>
  <si>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</si>
  <si>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</si>
  <si>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</si>
  <si>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</si>
  <si>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</si>
  <si>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</si>
  <si>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</si>
  <si>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</si>
  <si>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</si>
  <si>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</si>
  <si>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</si>
  <si>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</si>
  <si>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</si>
  <si>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</si>
  <si>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</si>
  <si>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</si>
  <si>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</si>
  <si>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</si>
  <si>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</si>
  <si>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</si>
  <si>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</si>
  <si>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</si>
  <si>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</si>
  <si>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</si>
  <si>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</si>
  <si>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</si>
  <si>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</si>
  <si>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</si>
  <si>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</si>
  <si>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</si>
  <si>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</si>
  <si>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</si>
  <si>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</si>
  <si>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</si>
  <si>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</si>
  <si>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</si>
  <si>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</si>
  <si>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</si>
  <si>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</si>
  <si>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</si>
  <si>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</si>
  <si>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</si>
  <si>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</si>
  <si>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</si>
  <si>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</si>
  <si>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</si>
  <si>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</si>
  <si>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</si>
  <si>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</si>
  <si>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</si>
  <si>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</si>
  <si>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</si>
  <si>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</si>
  <si>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</si>
  <si>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</si>
  <si>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</si>
  <si>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</si>
  <si>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</si>
  <si>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</si>
  <si>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</si>
  <si>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</si>
  <si>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</si>
  <si>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</si>
  <si>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</si>
  <si>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</si>
  <si>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</si>
  <si>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</si>
  <si>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</si>
  <si>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</si>
  <si>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</si>
  <si>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</si>
  <si>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</si>
  <si>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</si>
  <si>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</si>
  <si>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</si>
  <si>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</si>
  <si>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</si>
  <si>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</si>
  <si>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</si>
  <si>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</si>
  <si>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</si>
  <si>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</si>
  <si>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</si>
  <si>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</si>
  <si>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</si>
  <si>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</si>
  <si>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</si>
  <si>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</si>
  <si>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</si>
  <si>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</si>
  <si>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</si>
  <si>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</si>
  <si>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</si>
  <si>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</si>
  <si>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</si>
  <si>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</si>
  <si>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</si>
  <si>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</si>
  <si>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</si>
  <si>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</si>
  <si>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</si>
  <si>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</si>
  <si>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</si>
  <si>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</si>
  <si>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</si>
  <si>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</si>
  <si>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</si>
  <si>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</si>
  <si>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</si>
  <si>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</si>
  <si>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</si>
  <si>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</si>
  <si>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</si>
  <si>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</si>
  <si>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</si>
  <si>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</si>
  <si>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</si>
  <si>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</si>
  <si>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</si>
  <si>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</si>
  <si>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</si>
  <si>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</si>
  <si>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</si>
  <si>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</si>
  <si>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</si>
  <si>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</si>
  <si>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</si>
  <si>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</si>
  <si>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</si>
  <si>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</si>
  <si>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</si>
  <si>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</si>
  <si>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</si>
  <si>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</si>
  <si>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</si>
  <si>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</si>
  <si>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</si>
  <si>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</si>
  <si>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</si>
  <si>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</si>
  <si>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</si>
  <si>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</si>
  <si>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</si>
  <si>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</si>
  <si>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</si>
  <si>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</si>
  <si>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</si>
  <si>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</si>
  <si>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</si>
  <si>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</si>
  <si>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</si>
  <si>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</si>
  <si>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</si>
  <si>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</si>
  <si>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</si>
  <si>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</si>
  <si>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</si>
  <si>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</si>
  <si>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</si>
  <si>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</si>
  <si>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</si>
  <si>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</si>
  <si>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</si>
  <si>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</si>
  <si>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</si>
  <si>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</si>
  <si>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</si>
  <si>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</si>
  <si>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</si>
  <si>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</si>
  <si>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</si>
  <si>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</si>
  <si>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</si>
  <si>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</si>
  <si>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</si>
  <si>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</si>
  <si>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</si>
  <si>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</si>
  <si>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</si>
  <si>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</si>
  <si>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</si>
  <si>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</si>
  <si>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</si>
  <si>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</si>
  <si>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</si>
  <si>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</si>
  <si>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</si>
  <si>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</si>
  <si>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</si>
  <si>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</si>
  <si>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</si>
  <si>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</si>
  <si>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</si>
  <si>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</si>
  <si>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</si>
  <si>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</si>
  <si>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</si>
  <si>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</si>
  <si>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</si>
  <si>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</si>
  <si>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</si>
  <si>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</si>
  <si>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</si>
  <si>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</si>
  <si>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</si>
  <si>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</si>
  <si>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</si>
  <si>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</si>
  <si>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</si>
  <si>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</si>
  <si>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</si>
  <si>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</si>
  <si>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</si>
  <si>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</si>
  <si>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</si>
  <si>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</si>
  <si>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</si>
  <si>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</si>
  <si>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</si>
  <si>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</si>
  <si>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</si>
  <si>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</si>
  <si>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</si>
  <si>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</si>
  <si>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</si>
  <si>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</si>
  <si>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</si>
  <si>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</si>
  <si>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</si>
  <si>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</si>
  <si>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</si>
  <si>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</si>
  <si>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</si>
  <si>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</si>
  <si>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</si>
  <si>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</si>
  <si>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</si>
  <si>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</si>
  <si>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</si>
  <si>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</si>
  <si>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</si>
  <si>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</si>
  <si>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</si>
  <si>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</si>
  <si>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</si>
  <si>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</si>
  <si>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</si>
  <si>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</si>
  <si>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</si>
  <si>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</si>
  <si>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</si>
  <si>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</si>
  <si>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</si>
  <si>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</si>
  <si>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</si>
  <si>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</si>
  <si>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</si>
  <si>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</si>
  <si>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</si>
  <si>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</si>
  <si>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</si>
  <si>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</si>
  <si>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</si>
  <si>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</si>
  <si>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</si>
  <si>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</si>
  <si>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</si>
  <si>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</si>
  <si>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</si>
  <si>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</si>
  <si>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</si>
  <si>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</si>
  <si>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</si>
  <si>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</si>
  <si>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</si>
  <si>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</si>
  <si>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</si>
  <si>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</si>
  <si>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</si>
  <si>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</si>
  <si>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</si>
  <si>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</si>
  <si>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</si>
  <si>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</si>
  <si>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</si>
  <si>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</si>
  <si>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</si>
  <si>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</si>
  <si>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</si>
  <si>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</si>
  <si>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</si>
  <si>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</si>
  <si>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</si>
  <si>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</si>
  <si>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</si>
  <si>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</si>
  <si>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</si>
  <si>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</si>
  <si>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</si>
  <si>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</si>
  <si>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</si>
  <si>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</si>
  <si>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</si>
  <si>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</si>
  <si>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</si>
  <si>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</si>
  <si>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</si>
  <si>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</si>
  <si>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</si>
  <si>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</si>
  <si>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</si>
  <si>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</si>
  <si>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</si>
  <si>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</si>
  <si>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</si>
  <si>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</si>
  <si>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</si>
  <si>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</si>
  <si>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</si>
  <si>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</si>
  <si>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</si>
  <si>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</si>
  <si>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</si>
  <si>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</si>
  <si>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</si>
  <si>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</si>
  <si>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</si>
  <si>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</si>
  <si>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</si>
  <si>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</si>
  <si>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</si>
  <si>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</si>
  <si>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</si>
  <si>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</si>
  <si>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</si>
  <si>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</si>
  <si>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</si>
  <si>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</si>
  <si>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</si>
  <si>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</si>
  <si>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</si>
  <si>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</si>
  <si>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</si>
  <si>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</si>
  <si>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</si>
  <si>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</si>
  <si>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</si>
  <si>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</si>
  <si>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</si>
  <si>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</si>
  <si>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</si>
  <si>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</si>
  <si>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</si>
  <si>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</si>
  <si>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</si>
  <si>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</si>
  <si>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</si>
  <si>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</si>
  <si>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</si>
  <si>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</si>
  <si>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</si>
  <si>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</si>
  <si>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</si>
  <si>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</si>
  <si>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</si>
  <si>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</si>
  <si>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</si>
  <si>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</si>
  <si>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</si>
  <si>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</si>
  <si>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</si>
  <si>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</si>
  <si>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</si>
  <si>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</si>
  <si>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</si>
  <si>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</si>
  <si>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</si>
  <si>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</si>
  <si>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</si>
  <si>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</si>
  <si>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</si>
  <si>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</si>
  <si>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</si>
  <si>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</si>
  <si>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</si>
  <si>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</si>
  <si>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</si>
  <si>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</si>
  <si>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</si>
  <si>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</si>
  <si>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</si>
  <si>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</si>
  <si>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</si>
  <si>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</si>
  <si>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</si>
  <si>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</si>
  <si>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</si>
  <si>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</si>
  <si>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</si>
  <si>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</si>
  <si>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</si>
  <si>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</si>
  <si>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</si>
  <si>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</si>
  <si>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</si>
  <si>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</si>
  <si>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</si>
  <si>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</si>
  <si>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</si>
  <si>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</si>
  <si>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</si>
  <si>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</si>
  <si>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</si>
  <si>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</si>
  <si>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</si>
  <si>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</si>
  <si>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</si>
  <si>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</si>
  <si>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</si>
  <si>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</si>
  <si>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</si>
  <si>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</si>
  <si>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</si>
  <si>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</si>
  <si>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</si>
  <si>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</si>
  <si>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</si>
  <si>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</si>
  <si>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</si>
  <si>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</si>
  <si>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</si>
  <si>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</si>
  <si>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</si>
  <si>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</si>
  <si>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</si>
  <si>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</si>
  <si>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</si>
  <si>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</si>
  <si>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</si>
  <si>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</si>
  <si>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</si>
  <si>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</si>
  <si>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</si>
  <si>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</si>
  <si>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</si>
  <si>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</si>
  <si>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</si>
  <si>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</si>
  <si>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</si>
  <si>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</si>
  <si>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</si>
  <si>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</si>
  <si>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</si>
  <si>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</si>
  <si>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</si>
  <si>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</si>
  <si>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</si>
  <si>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</si>
  <si>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</si>
  <si>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</si>
  <si>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</si>
  <si>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</si>
  <si>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</si>
  <si>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</si>
  <si>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</si>
  <si>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</si>
  <si>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</si>
  <si>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</si>
  <si>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</si>
  <si>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</si>
  <si>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</si>
  <si>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</si>
  <si>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</si>
  <si>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</si>
  <si>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</si>
  <si>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</si>
  <si>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</si>
  <si>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</si>
  <si>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</si>
  <si>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</si>
  <si>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</si>
  <si>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</si>
  <si>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</si>
  <si>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</si>
  <si>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</si>
  <si>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</si>
  <si>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</si>
  <si>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</si>
  <si>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</si>
  <si>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</si>
  <si>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</si>
  <si>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</si>
  <si>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</si>
  <si>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</si>
  <si>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</si>
  <si>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</si>
  <si>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</si>
  <si>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</si>
  <si>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</si>
  <si>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</si>
  <si>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</si>
  <si>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</si>
  <si>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</si>
  <si>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</si>
  <si>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</si>
  <si>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</si>
  <si>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</si>
  <si>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</si>
  <si>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</si>
  <si>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</si>
  <si>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</si>
  <si>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</si>
  <si>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</si>
  <si>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</si>
  <si>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</si>
  <si>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</si>
  <si>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</si>
  <si>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</si>
  <si>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</si>
  <si>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</si>
  <si>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</si>
  <si>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</si>
  <si>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</si>
  <si>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</si>
  <si>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</si>
  <si>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</si>
  <si>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</si>
  <si>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</si>
  <si>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</si>
  <si>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</si>
  <si>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</si>
  <si>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</si>
  <si>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</si>
  <si>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</si>
  <si>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</si>
  <si>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</si>
  <si>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</si>
  <si>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</si>
  <si>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</si>
  <si>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</si>
  <si>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</si>
  <si>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</si>
  <si>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</si>
  <si>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</si>
  <si>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</si>
  <si>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</si>
  <si>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</si>
  <si>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</si>
  <si>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</si>
  <si>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</si>
  <si>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</si>
  <si>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</si>
  <si>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</si>
  <si>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</si>
  <si>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</si>
  <si>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</si>
  <si>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</si>
  <si>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</si>
  <si>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</si>
  <si>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</si>
  <si>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</si>
  <si>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</si>
  <si>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</si>
  <si>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</si>
  <si>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</si>
  <si>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</si>
  <si>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</si>
  <si>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</si>
  <si>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</si>
  <si>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</si>
  <si>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</si>
  <si>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</si>
  <si>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</si>
  <si>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</si>
  <si>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</si>
  <si>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</si>
  <si>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</si>
  <si>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</si>
  <si>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</si>
  <si>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</si>
  <si>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</si>
  <si>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</si>
  <si>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</si>
  <si>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</si>
  <si>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</si>
  <si>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</si>
  <si>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</si>
  <si>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</si>
  <si>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</si>
  <si>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</si>
  <si>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</si>
  <si>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</si>
  <si>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</si>
  <si>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</si>
  <si>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</si>
  <si>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</si>
  <si>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</si>
  <si>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</si>
  <si>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</si>
  <si>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</si>
  <si>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</si>
  <si>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</si>
  <si>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</si>
  <si>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</si>
  <si>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</si>
  <si>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</si>
  <si>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</si>
  <si>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</si>
  <si>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</si>
  <si>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</si>
  <si>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</si>
  <si>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</si>
  <si>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</si>
  <si>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</si>
  <si>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</si>
  <si>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</si>
  <si>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</si>
  <si>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</si>
  <si>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</si>
  <si>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</si>
  <si>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</si>
  <si>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</si>
  <si>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</si>
  <si>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</si>
  <si>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</si>
  <si>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</si>
  <si>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</si>
  <si>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</si>
  <si>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</si>
  <si>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</si>
  <si>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</si>
  <si>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</si>
  <si>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</si>
  <si>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</si>
  <si>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</si>
  <si>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</si>
  <si>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</si>
  <si>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</si>
  <si>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</si>
  <si>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</si>
  <si>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</si>
  <si>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</si>
  <si>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</si>
  <si>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</si>
  <si>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</si>
  <si>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</si>
  <si>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</si>
  <si>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</si>
  <si>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</si>
  <si>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</si>
  <si>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</si>
  <si>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</si>
  <si>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</si>
  <si>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</si>
  <si>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</si>
  <si>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</si>
  <si>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</si>
  <si>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</si>
  <si>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</si>
  <si>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</si>
  <si>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</si>
  <si>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</si>
  <si>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</si>
  <si>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</si>
  <si>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</si>
  <si>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</si>
  <si>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</si>
  <si>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</si>
  <si>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</si>
  <si>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</si>
  <si>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</si>
  <si>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</si>
  <si>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</si>
  <si>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</si>
  <si>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</si>
  <si>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</si>
  <si>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</si>
  <si>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</si>
  <si>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</si>
  <si>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</si>
  <si>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</si>
  <si>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</si>
  <si>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</si>
  <si>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</si>
  <si>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</si>
  <si>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</si>
  <si>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</si>
  <si>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</si>
  <si>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</si>
  <si>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</si>
  <si>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</si>
  <si>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</si>
  <si>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</si>
  <si>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</si>
  <si>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</si>
  <si>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</si>
  <si>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</si>
  <si>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</si>
  <si>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</si>
  <si>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</si>
  <si>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</si>
  <si>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</si>
  <si>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</si>
  <si>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</si>
  <si>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</si>
  <si>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</si>
  <si>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</si>
  <si>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</si>
  <si>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</si>
  <si>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</si>
  <si>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</si>
  <si>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</si>
  <si>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</si>
  <si>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</si>
  <si>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</si>
  <si>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</si>
  <si>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</si>
  <si>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</si>
  <si>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</si>
  <si>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</si>
  <si>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</si>
  <si>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</si>
  <si>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</si>
  <si>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</si>
  <si>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</si>
  <si>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</si>
  <si>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</si>
  <si>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</si>
  <si>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</si>
  <si>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</si>
  <si>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</si>
  <si>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</si>
  <si>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</si>
  <si>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</si>
  <si>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</si>
  <si>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</si>
  <si>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</si>
  <si>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</si>
  <si>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</si>
  <si>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</si>
  <si>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</si>
  <si>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</si>
  <si>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</si>
  <si>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</si>
  <si>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</si>
  <si>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</si>
  <si>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</si>
  <si>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</si>
  <si>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</si>
  <si>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</si>
  <si>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</si>
  <si>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</si>
  <si>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</si>
  <si>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</si>
  <si>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</si>
  <si>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</si>
  <si>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</si>
  <si>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</si>
  <si>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</si>
  <si>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</si>
  <si>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</si>
  <si>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</si>
  <si>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</si>
  <si>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</si>
  <si>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</si>
  <si>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</si>
  <si>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</si>
  <si>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</si>
  <si>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</si>
  <si>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</si>
  <si>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</si>
  <si>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</si>
  <si>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</si>
  <si>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</si>
  <si>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</si>
  <si>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</si>
  <si>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</si>
  <si>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</si>
  <si>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</si>
  <si>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</si>
  <si>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</si>
  <si>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</si>
  <si>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</si>
  <si>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</si>
  <si>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</si>
  <si>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</si>
  <si>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</si>
  <si>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</si>
  <si>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</si>
  <si>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</si>
  <si>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</si>
  <si>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</si>
  <si>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</si>
  <si>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</si>
  <si>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</si>
  <si>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</si>
  <si>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</si>
  <si>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</si>
  <si>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</si>
  <si>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</si>
  <si>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</si>
  <si>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</si>
  <si>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</si>
  <si>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</si>
  <si>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</si>
  <si>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</si>
  <si>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</si>
  <si>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</si>
  <si>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</si>
  <si>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</si>
  <si>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</si>
  <si>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</si>
  <si>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</si>
  <si>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</si>
  <si>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</si>
  <si>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</si>
  <si>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</si>
  <si>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</si>
  <si>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</si>
  <si>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</si>
  <si>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</si>
  <si>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</si>
  <si>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</si>
  <si>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</si>
  <si>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</si>
  <si>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</si>
  <si>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</si>
  <si>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</si>
  <si>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</si>
  <si>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</si>
  <si>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</si>
  <si>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</si>
  <si>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</si>
  <si>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</si>
  <si>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</si>
  <si>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</si>
  <si>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</si>
  <si>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</si>
  <si>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</si>
  <si>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</si>
  <si>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</si>
  <si>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</si>
  <si>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</si>
  <si>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</si>
  <si>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</si>
  <si>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</si>
  <si>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</si>
  <si>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</si>
  <si>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</si>
  <si>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</si>
  <si>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</si>
  <si>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</si>
  <si>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</si>
  <si>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</si>
  <si>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</si>
  <si>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</si>
  <si>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</si>
  <si>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</si>
  <si>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</si>
  <si>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</si>
  <si>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</si>
  <si>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</si>
  <si>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</si>
  <si>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</si>
  <si>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</si>
  <si>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</si>
  <si>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</si>
  <si>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</si>
  <si>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</si>
  <si>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</si>
  <si>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</si>
  <si>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</si>
  <si>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</si>
  <si>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</si>
  <si>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</si>
  <si>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</si>
  <si>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</si>
  <si>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</si>
  <si>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</si>
  <si>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</si>
  <si>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</si>
  <si>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</si>
  <si>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</si>
  <si>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</si>
  <si>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</si>
  <si>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</si>
  <si>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</si>
  <si>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</si>
  <si>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</si>
  <si>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</si>
  <si>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</si>
  <si>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</si>
  <si>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</si>
  <si>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</si>
  <si>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</si>
  <si>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</si>
  <si>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</si>
  <si>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</si>
  <si>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</si>
  <si>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</si>
  <si>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</si>
  <si>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</si>
  <si>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</si>
  <si>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</si>
  <si>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</si>
  <si>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</si>
  <si>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</si>
  <si>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</si>
  <si>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</si>
  <si>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</si>
  <si>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</si>
  <si>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</si>
  <si>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</si>
  <si>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</si>
  <si>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</si>
  <si>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</si>
  <si>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</si>
  <si>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</si>
  <si>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</si>
  <si>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</si>
  <si>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</si>
  <si>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</si>
  <si>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</si>
  <si>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</si>
  <si>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</si>
  <si>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</si>
  <si>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</si>
  <si>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</si>
  <si>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</si>
  <si>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</si>
  <si>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</si>
  <si>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</si>
  <si>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</si>
  <si>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</si>
  <si>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</si>
  <si>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</si>
  <si>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</si>
  <si>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</si>
  <si>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</si>
  <si>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</si>
  <si>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</si>
  <si>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</si>
  <si>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</si>
  <si>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</si>
  <si>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</si>
  <si>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</si>
  <si>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</si>
  <si>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</si>
  <si>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</si>
  <si>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</si>
  <si>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</si>
  <si>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</si>
  <si>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</si>
  <si>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</si>
  <si>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</si>
  <si>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</si>
  <si>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</si>
  <si>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</si>
  <si>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</si>
  <si>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</si>
  <si>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</si>
  <si>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</si>
  <si>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</si>
  <si>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</si>
  <si>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</si>
  <si>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</si>
  <si>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</si>
  <si>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</si>
  <si>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</si>
  <si>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</si>
  <si>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</si>
  <si>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</si>
  <si>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</si>
  <si>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</si>
  <si>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</si>
  <si>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</si>
  <si>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</si>
  <si>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</si>
  <si>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</si>
  <si>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</si>
  <si>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</si>
  <si>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</si>
  <si>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</si>
  <si>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</si>
  <si>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</si>
  <si>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</si>
  <si>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</si>
  <si>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</si>
  <si>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</si>
  <si>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</si>
  <si>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</si>
  <si>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</si>
  <si>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</si>
  <si>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</si>
  <si>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</si>
  <si>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</si>
  <si>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</si>
  <si>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</si>
  <si>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</si>
  <si>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</si>
  <si>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</si>
  <si>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</si>
  <si>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</si>
  <si>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</si>
  <si>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</si>
  <si>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</si>
  <si>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</si>
  <si>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</si>
  <si>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</si>
  <si>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</si>
  <si>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</si>
  <si>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</si>
  <si>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</si>
  <si>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</si>
  <si>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</si>
  <si>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</si>
  <si>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</si>
  <si>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</si>
  <si>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</si>
  <si>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</si>
  <si>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</si>
  <si>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</si>
  <si>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</si>
  <si>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</si>
  <si>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</si>
  <si>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</si>
  <si>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</si>
  <si>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</si>
  <si>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</si>
  <si>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</si>
  <si>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</si>
  <si>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</si>
  <si>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</si>
  <si>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</si>
  <si>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</si>
  <si>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</si>
  <si>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</si>
  <si>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</si>
  <si>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</si>
  <si>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</si>
  <si>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</si>
  <si>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</si>
  <si>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</si>
  <si>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</si>
  <si>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</si>
  <si>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</si>
  <si>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</si>
  <si>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</si>
  <si>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</si>
  <si>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</si>
  <si>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</si>
  <si>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</si>
  <si>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</si>
  <si>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</si>
  <si>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</si>
  <si>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</si>
  <si>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</si>
  <si>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</si>
  <si>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</si>
  <si>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</si>
  <si>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</si>
  <si>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</si>
  <si>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</si>
  <si>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</si>
  <si>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</si>
  <si>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</si>
  <si>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</si>
  <si>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</si>
  <si>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</si>
  <si>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</si>
  <si>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</si>
  <si>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</si>
  <si>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</si>
  <si>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</si>
  <si>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</si>
  <si>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</si>
  <si>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</si>
  <si>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</si>
  <si>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</si>
  <si>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</si>
  <si>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</si>
  <si>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</si>
  <si>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</si>
  <si>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</si>
  <si>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</si>
  <si>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</si>
  <si>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</si>
  <si>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</si>
  <si>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</si>
  <si>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</si>
  <si>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</si>
  <si>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</si>
  <si>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</si>
  <si>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</si>
  <si>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</si>
  <si>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</si>
  <si>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</si>
  <si>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</si>
  <si>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</si>
  <si>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</si>
  <si>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</si>
  <si>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</si>
  <si>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</si>
  <si>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</si>
  <si>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</si>
  <si>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</si>
  <si>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</si>
  <si>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</si>
  <si>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</si>
  <si>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</si>
  <si>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</si>
  <si>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</si>
  <si>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</si>
  <si>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</si>
  <si>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</si>
  <si>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</si>
  <si>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</si>
  <si>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</si>
  <si>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</si>
  <si>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</si>
  <si>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</si>
  <si>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</si>
  <si>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</si>
  <si>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</si>
  <si>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</si>
  <si>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</si>
  <si>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</si>
  <si>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</si>
  <si>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</si>
  <si>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</si>
  <si>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</si>
  <si>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</si>
  <si>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</si>
  <si>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</si>
  <si>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</si>
  <si>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</si>
  <si>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</si>
  <si>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</si>
  <si>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</si>
  <si>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</si>
  <si>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</si>
  <si>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</si>
  <si>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</si>
  <si>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</si>
  <si>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</si>
  <si>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</si>
  <si>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</si>
  <si>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</si>
  <si>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</si>
  <si>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</si>
  <si>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</si>
  <si>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</si>
  <si>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</si>
  <si>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</si>
  <si>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</si>
  <si>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</si>
  <si>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</si>
  <si>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</si>
  <si>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</si>
  <si>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</si>
  <si>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</si>
  <si>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</si>
  <si>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</si>
  <si>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</si>
  <si>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</si>
  <si>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</si>
  <si>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</si>
  <si>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</si>
  <si>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</si>
  <si>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</si>
  <si>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</si>
  <si>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</si>
  <si>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</si>
  <si>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</si>
  <si>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</si>
  <si>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</si>
  <si>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</si>
  <si>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</si>
  <si>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</si>
  <si>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</si>
  <si>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</si>
  <si>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</si>
  <si>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</si>
  <si>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</si>
  <si>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</si>
  <si>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</si>
  <si>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</si>
  <si>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</si>
  <si>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</si>
  <si>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</si>
  <si>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</si>
  <si>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</si>
  <si>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</si>
  <si>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</si>
  <si>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</si>
  <si>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</si>
  <si>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</si>
  <si>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</si>
  <si>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</si>
  <si>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</si>
  <si>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</si>
  <si>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</si>
  <si>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</si>
  <si>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</si>
  <si>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</si>
  <si>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</si>
  <si>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</si>
  <si>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</si>
  <si>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</si>
  <si>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</si>
  <si>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</si>
  <si>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</si>
  <si>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</si>
  <si>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</si>
  <si>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</si>
  <si>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</si>
  <si>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</si>
  <si>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</si>
  <si>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</si>
  <si>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</si>
  <si>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</si>
  <si>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</si>
  <si>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</si>
  <si>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</si>
  <si>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</si>
  <si>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</si>
  <si>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</si>
  <si>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</si>
  <si>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</si>
  <si>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</si>
  <si>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</si>
  <si>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</si>
  <si>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</si>
  <si>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</si>
  <si>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</si>
  <si>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</si>
  <si>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</si>
  <si>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</si>
  <si>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</si>
  <si>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</si>
  <si>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</si>
  <si>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</si>
  <si>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</si>
  <si>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</si>
  <si>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</si>
  <si>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</si>
  <si>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</si>
  <si>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</si>
  <si>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</si>
  <si>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</si>
  <si>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</si>
  <si>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</si>
  <si>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</si>
  <si>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</si>
  <si>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</si>
  <si>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</si>
  <si>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</si>
  <si>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</si>
  <si>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</si>
  <si>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</si>
  <si>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</si>
  <si>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</si>
  <si>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</si>
  <si>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</si>
  <si>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</si>
  <si>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</si>
  <si>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</si>
  <si>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</si>
  <si>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</si>
  <si>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</si>
  <si>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</si>
  <si>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</si>
  <si>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</si>
  <si>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</si>
  <si>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</si>
  <si>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</si>
  <si>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</si>
  <si>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</si>
  <si>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</si>
  <si>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</si>
  <si>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</si>
  <si>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</si>
  <si>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</si>
  <si>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</si>
  <si>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</si>
  <si>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</si>
  <si>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</si>
  <si>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</si>
  <si>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</si>
  <si>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</si>
  <si>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</si>
  <si>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</si>
  <si>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</si>
  <si>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</si>
  <si>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</si>
  <si>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</si>
  <si>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</si>
  <si>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</si>
  <si>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</si>
  <si>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</si>
  <si>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</si>
  <si>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</si>
  <si>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</si>
  <si>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</si>
  <si>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</si>
  <si>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</si>
  <si>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</si>
  <si>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</si>
  <si>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</si>
  <si>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</si>
  <si>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</si>
  <si>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</si>
  <si>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</si>
  <si>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</si>
  <si>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</si>
  <si>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</si>
  <si>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</si>
  <si>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</si>
  <si>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</si>
  <si>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</si>
  <si>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</si>
  <si>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</si>
  <si>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</si>
  <si>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</si>
  <si>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</si>
  <si>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</si>
  <si>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</si>
  <si>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</si>
  <si>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</si>
  <si>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</si>
  <si>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</si>
  <si>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</si>
  <si>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</si>
  <si>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</si>
  <si>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</si>
  <si>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</si>
  <si>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</si>
  <si>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</si>
  <si>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</si>
  <si>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</si>
  <si>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</si>
  <si>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</si>
  <si>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</si>
  <si>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</si>
  <si>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</si>
  <si>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</si>
  <si>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</si>
  <si>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</si>
  <si>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</si>
  <si>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</si>
  <si>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</si>
  <si>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</si>
  <si>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</si>
  <si>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</si>
  <si>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</si>
  <si>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</si>
  <si>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</si>
  <si>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</si>
  <si>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</si>
  <si>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</si>
  <si>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</si>
  <si>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</si>
  <si>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</si>
  <si>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</si>
  <si>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</si>
  <si>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</si>
  <si>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</si>
  <si>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</si>
  <si>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</si>
  <si>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</si>
  <si>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</si>
  <si>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</si>
  <si>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</si>
  <si>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</si>
  <si>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</si>
  <si>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</si>
  <si>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</si>
  <si>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</si>
  <si>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</si>
  <si>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</si>
  <si>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</si>
  <si>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</si>
  <si>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</si>
  <si>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</si>
  <si>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</si>
  <si>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</si>
  <si>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</si>
  <si>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</si>
  <si>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</si>
  <si>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</si>
  <si>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</si>
  <si>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</si>
  <si>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</si>
  <si>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</si>
  <si>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</si>
  <si>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</si>
  <si>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</si>
  <si>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</si>
  <si>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</si>
  <si>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</si>
  <si>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</si>
  <si>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</si>
  <si>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</si>
  <si>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</si>
  <si>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</si>
  <si>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</si>
  <si>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</si>
  <si>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</si>
  <si>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</si>
  <si>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</si>
  <si>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</si>
  <si>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</si>
  <si>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</si>
  <si>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</si>
  <si>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</si>
  <si>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</si>
  <si>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</si>
  <si>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</si>
  <si>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</si>
  <si>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</si>
  <si>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</si>
  <si>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</si>
  <si>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</si>
  <si>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</si>
  <si>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</si>
  <si>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</si>
  <si>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</si>
  <si>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</si>
  <si>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</si>
  <si>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</si>
  <si>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</si>
  <si>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</si>
  <si>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</si>
  <si>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</si>
  <si>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</si>
  <si>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</si>
  <si>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</si>
  <si>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</si>
  <si>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</si>
  <si>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</si>
  <si>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</si>
  <si>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</si>
  <si>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</si>
  <si>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</si>
  <si>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</si>
  <si>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</si>
  <si>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</si>
  <si>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</si>
  <si>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</si>
  <si>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</si>
  <si>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</si>
  <si>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</si>
  <si>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</si>
  <si>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</si>
  <si>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</si>
  <si>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</si>
  <si>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</si>
  <si>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</si>
  <si>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</si>
  <si>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</si>
  <si>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</si>
  <si>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</si>
  <si>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</si>
  <si>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</si>
  <si>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</si>
  <si>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</si>
  <si>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</si>
  <si>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</si>
  <si>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</si>
  <si>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</si>
  <si>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</si>
  <si>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</si>
  <si>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</si>
  <si>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</si>
  <si>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</si>
  <si>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</si>
  <si>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</si>
  <si>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</si>
  <si>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</si>
  <si>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</si>
  <si>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</si>
  <si>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</si>
  <si>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</si>
  <si>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</si>
  <si>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</si>
  <si>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</si>
  <si>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</si>
  <si>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</si>
  <si>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</si>
  <si>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</si>
  <si>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</si>
  <si>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</si>
  <si>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</si>
  <si>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</si>
  <si>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</si>
  <si>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</si>
  <si>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</si>
  <si>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</si>
  <si>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</si>
  <si>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</si>
  <si>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</si>
  <si>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</si>
  <si>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</si>
  <si>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</si>
  <si>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</si>
  <si>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</si>
  <si>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</si>
  <si>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</si>
  <si>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</si>
  <si>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</si>
  <si>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</si>
  <si>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</si>
  <si>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</si>
  <si>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</si>
  <si>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</si>
  <si>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</si>
  <si>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</si>
  <si>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</si>
  <si>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</si>
  <si>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</si>
  <si>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</si>
  <si>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</si>
  <si>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</si>
  <si>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</si>
  <si>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</si>
  <si>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</si>
  <si>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</si>
  <si>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</si>
  <si>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</si>
  <si>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</si>
  <si>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</si>
  <si>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</si>
  <si>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</si>
  <si>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</si>
  <si>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</si>
  <si>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</si>
  <si>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</si>
  <si>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</si>
  <si>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</si>
  <si>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</si>
  <si>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</si>
  <si>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</si>
  <si>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</si>
  <si>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</si>
  <si>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</si>
  <si>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</si>
  <si>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</si>
  <si>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</si>
  <si>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</si>
  <si>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</si>
  <si>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</si>
  <si>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</si>
  <si>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</si>
  <si>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</si>
  <si>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</si>
  <si>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</si>
  <si>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</si>
  <si>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</si>
  <si>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</si>
  <si>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</si>
  <si>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</si>
  <si>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</si>
  <si>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</si>
  <si>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</si>
  <si>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</si>
  <si>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</si>
  <si>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</si>
  <si>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</si>
  <si>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</si>
  <si>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</si>
  <si>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</si>
  <si>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</si>
  <si>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</si>
  <si>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</si>
  <si>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</si>
  <si>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</si>
  <si>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</si>
  <si>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</si>
  <si>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</si>
  <si>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</si>
  <si>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</si>
  <si>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</si>
  <si>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</si>
  <si>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</si>
  <si>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</si>
  <si>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</si>
  <si>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</si>
  <si>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</si>
  <si>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</si>
  <si>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</si>
  <si>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</si>
  <si>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</si>
  <si>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</si>
  <si>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</si>
  <si>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</si>
  <si>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</si>
  <si>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</si>
  <si>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</si>
  <si>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</si>
  <si>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</si>
  <si>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</si>
  <si>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</si>
  <si>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</si>
  <si>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</si>
  <si>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</si>
  <si>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</si>
  <si>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</si>
  <si>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</si>
  <si>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</si>
  <si>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</si>
  <si>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</si>
  <si>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</si>
  <si>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</si>
  <si>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</si>
  <si>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</si>
  <si>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</si>
  <si>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</si>
  <si>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</si>
  <si>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</si>
  <si>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</si>
  <si>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</si>
  <si>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</si>
  <si>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</si>
  <si>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</si>
  <si>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</si>
  <si>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</si>
  <si>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</si>
  <si>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</si>
  <si>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</si>
  <si>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</si>
  <si>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</si>
  <si>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</si>
  <si>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</si>
  <si>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</si>
  <si>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</si>
  <si>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</si>
  <si>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</si>
  <si>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</si>
  <si>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</si>
  <si>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</si>
  <si>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</si>
  <si>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</si>
  <si>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</si>
  <si>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</si>
  <si>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</si>
  <si>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</si>
  <si>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</si>
  <si>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</si>
  <si>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</si>
  <si>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</si>
  <si>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</si>
  <si>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</si>
  <si>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</si>
  <si>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</si>
  <si>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</si>
  <si>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</si>
  <si>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</si>
  <si>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</si>
  <si>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</si>
  <si>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</si>
  <si>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</si>
  <si>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</si>
  <si>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</si>
  <si>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</si>
  <si>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</si>
  <si>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</si>
  <si>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</si>
  <si>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</si>
  <si>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</si>
  <si>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</si>
  <si>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</si>
  <si>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</si>
  <si>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</si>
  <si>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</si>
  <si>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</si>
  <si>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</si>
  <si>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</si>
  <si>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</si>
  <si>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</si>
  <si>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</si>
  <si>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</si>
  <si>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</si>
  <si>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</si>
  <si>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</si>
  <si>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</si>
  <si>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</si>
  <si>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</si>
  <si>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</si>
  <si>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</si>
  <si>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</si>
  <si>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</si>
  <si>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</si>
  <si>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</si>
  <si>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</si>
  <si>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</si>
  <si>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</si>
  <si>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</si>
  <si>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</si>
  <si>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</si>
  <si>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</si>
  <si>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</si>
  <si>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</si>
  <si>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</si>
  <si>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</si>
  <si>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</si>
  <si>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</si>
  <si>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</si>
  <si>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</si>
  <si>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</si>
  <si>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</si>
  <si>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</si>
  <si>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</si>
  <si>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</si>
  <si>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</si>
  <si>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</si>
  <si>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</si>
  <si>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</si>
  <si>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</si>
  <si>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</si>
  <si>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</si>
  <si>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</si>
  <si>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</si>
  <si>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</si>
  <si>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</si>
  <si>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</si>
  <si>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</si>
  <si>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</si>
  <si>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</si>
  <si>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</si>
  <si>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</si>
  <si>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</si>
  <si>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</si>
  <si>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</si>
  <si>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</si>
  <si>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</si>
  <si>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</si>
  <si>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</si>
  <si>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</si>
  <si>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</si>
  <si>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</si>
  <si>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</si>
  <si>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</si>
  <si>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</si>
  <si>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</si>
  <si>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</si>
  <si>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</si>
  <si>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</si>
  <si>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</si>
  <si>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</si>
  <si>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</si>
  <si>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</si>
  <si>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</si>
  <si>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</si>
  <si>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</si>
  <si>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</si>
  <si>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</si>
  <si>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</si>
  <si>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</si>
  <si>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</si>
  <si>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</si>
  <si>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</si>
  <si>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</si>
  <si>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</si>
  <si>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</si>
  <si>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</si>
  <si>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</si>
  <si>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</si>
  <si>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</si>
  <si>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</si>
  <si>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</si>
  <si>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</si>
  <si>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</si>
  <si>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</si>
  <si>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</si>
  <si>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</si>
  <si>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</si>
  <si>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</si>
  <si>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</si>
  <si>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</si>
  <si>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</si>
  <si>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</si>
  <si>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</si>
  <si>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</si>
  <si>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</si>
  <si>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</si>
  <si>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</si>
  <si>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</si>
  <si>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</si>
  <si>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</si>
  <si>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</si>
  <si>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</si>
  <si>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</si>
  <si>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</si>
  <si>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</si>
  <si>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</si>
  <si>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</si>
  <si>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</si>
  <si>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</si>
  <si>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</si>
  <si>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</si>
  <si>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</si>
  <si>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</si>
  <si>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</si>
  <si>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</si>
  <si>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</si>
  <si>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</si>
  <si>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</si>
  <si>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</si>
  <si>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</si>
  <si>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</si>
  <si>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</si>
  <si>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</si>
  <si>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</si>
  <si>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</si>
  <si>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</si>
  <si>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</si>
  <si>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</si>
  <si>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</si>
  <si>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</si>
  <si>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</si>
  <si>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</si>
  <si>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</si>
  <si>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</si>
  <si>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</si>
  <si>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</si>
  <si>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</si>
  <si>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</si>
  <si>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</si>
  <si>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</si>
  <si>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</si>
  <si>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</si>
  <si>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</si>
  <si>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</si>
  <si>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</si>
  <si>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</si>
  <si>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</si>
  <si>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</si>
  <si>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</si>
  <si>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</si>
  <si>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</si>
  <si>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</si>
  <si>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</si>
  <si>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</si>
  <si>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</si>
  <si>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</si>
  <si>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</si>
  <si>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</si>
  <si>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</si>
  <si>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</si>
  <si>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</si>
  <si>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</si>
  <si>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</si>
  <si>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</si>
  <si>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</si>
  <si>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</si>
  <si>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</si>
  <si>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</si>
  <si>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</si>
  <si>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</si>
  <si>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</si>
  <si>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</si>
  <si>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</si>
  <si>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</si>
  <si>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</si>
  <si>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</si>
  <si>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</si>
  <si>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</si>
  <si>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</si>
  <si>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</si>
  <si>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</si>
  <si>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</si>
  <si>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</si>
  <si>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</si>
  <si>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</si>
  <si>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</si>
  <si>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</si>
  <si>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</si>
  <si>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</si>
  <si>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</si>
  <si>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</si>
  <si>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</si>
  <si>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</si>
  <si>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</si>
  <si>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</si>
  <si>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</si>
  <si>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</si>
  <si>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</si>
  <si>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</si>
  <si>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</si>
  <si>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</si>
  <si>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</si>
  <si>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</si>
  <si>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</si>
  <si>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</si>
  <si>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</si>
  <si>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</si>
  <si>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</si>
  <si>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</si>
  <si>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</si>
  <si>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</si>
  <si>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</si>
  <si>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</si>
  <si>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</si>
  <si>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</si>
  <si>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</si>
  <si>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</si>
  <si>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</si>
  <si>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</si>
  <si>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</si>
  <si>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</si>
  <si>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</si>
  <si>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</si>
  <si>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</si>
  <si>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</si>
  <si>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</si>
  <si>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</si>
  <si>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</si>
  <si>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</si>
  <si>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</si>
  <si>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</si>
  <si>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</si>
  <si>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</si>
  <si>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</si>
  <si>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</si>
  <si>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</si>
  <si>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</si>
  <si>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</si>
  <si>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</si>
  <si>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</si>
  <si>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</si>
  <si>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</si>
  <si>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</si>
  <si>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</si>
  <si>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</si>
  <si>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</si>
  <si>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</si>
  <si>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</si>
  <si>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</si>
  <si>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</si>
  <si>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</si>
  <si>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</si>
  <si>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</si>
  <si>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</si>
  <si>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</si>
  <si>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</si>
  <si>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</si>
  <si>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</si>
  <si>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</si>
  <si>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</si>
  <si>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</si>
  <si>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</si>
  <si>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</si>
  <si>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</si>
  <si>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</si>
  <si>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</si>
  <si>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</si>
  <si>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</si>
  <si>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</si>
  <si>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</si>
  <si>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</si>
  <si>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</si>
  <si>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</si>
  <si>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</si>
  <si>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</si>
  <si>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</si>
  <si>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</si>
  <si>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</si>
  <si>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</si>
  <si>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</si>
  <si>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</si>
  <si>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</si>
  <si>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</si>
  <si>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</si>
  <si>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</si>
  <si>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</si>
  <si>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</si>
  <si>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</si>
  <si>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</si>
  <si>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</si>
  <si>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</si>
  <si>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</si>
  <si>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</si>
  <si>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</si>
  <si>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</si>
  <si>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</si>
  <si>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</si>
  <si>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</si>
  <si>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</si>
  <si>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</si>
  <si>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</si>
  <si>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</si>
  <si>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</si>
  <si>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</si>
  <si>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</si>
  <si>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</si>
  <si>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</si>
  <si>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</si>
  <si>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</si>
  <si>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</si>
  <si>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</si>
  <si>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</si>
  <si>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</si>
  <si>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</si>
  <si>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</si>
  <si>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</si>
  <si>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</si>
  <si>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</si>
  <si>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</si>
  <si>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</si>
  <si>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</si>
  <si>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</si>
  <si>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</si>
  <si>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</si>
  <si>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</si>
  <si>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</si>
  <si>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</si>
  <si>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</si>
  <si>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</si>
  <si>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</si>
  <si>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</si>
  <si>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</si>
  <si>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</si>
  <si>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</si>
  <si>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</si>
  <si>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</si>
  <si>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</si>
  <si>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</si>
  <si>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</si>
  <si>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</si>
  <si>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</si>
  <si>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</si>
  <si>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</si>
  <si>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</si>
  <si>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</si>
  <si>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</si>
  <si>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</si>
  <si>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</si>
  <si>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</si>
  <si>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</si>
  <si>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</si>
  <si>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</si>
  <si>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</si>
  <si>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</si>
  <si>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</si>
  <si>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</si>
  <si>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</si>
  <si>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</si>
  <si>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</si>
  <si>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</si>
  <si>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</si>
  <si>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</si>
  <si>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</si>
  <si>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</si>
  <si>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</si>
  <si>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</si>
  <si>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</si>
  <si>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</si>
  <si>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</si>
  <si>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</si>
  <si>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</si>
  <si>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</si>
  <si>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</si>
  <si>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</si>
  <si>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</si>
  <si>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</si>
  <si>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</si>
  <si>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</si>
  <si>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</si>
  <si>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</si>
  <si>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</si>
  <si>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</si>
  <si>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</si>
  <si>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</si>
  <si>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</si>
  <si>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</si>
  <si>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</si>
  <si>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</si>
  <si>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</si>
  <si>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</si>
  <si>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</si>
  <si>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</si>
  <si>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</si>
  <si>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</si>
  <si>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</si>
  <si>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</si>
  <si>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</si>
  <si>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</si>
  <si>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</si>
  <si>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</si>
  <si>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</si>
  <si>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</si>
  <si>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</si>
  <si>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</si>
  <si>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</si>
  <si>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</si>
  <si>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</si>
  <si>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</si>
  <si>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</si>
  <si>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</si>
  <si>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</si>
  <si>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</si>
  <si>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</si>
  <si>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</si>
  <si>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</si>
  <si>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</si>
  <si>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</si>
  <si>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</si>
  <si>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</si>
  <si>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</si>
  <si>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</si>
  <si>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</si>
  <si>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</si>
  <si>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</si>
  <si>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</si>
  <si>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</si>
  <si>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</si>
  <si>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</si>
  <si>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</si>
  <si>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</si>
  <si>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</si>
  <si>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</si>
  <si>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</si>
  <si>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</si>
  <si>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</si>
  <si>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</si>
  <si>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</si>
  <si>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</si>
  <si>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</si>
  <si>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</si>
  <si>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</si>
  <si>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</si>
  <si>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</si>
  <si>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</si>
  <si>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</si>
  <si>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</si>
  <si>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</si>
  <si>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</si>
  <si>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</si>
  <si>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</si>
  <si>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</si>
  <si>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</si>
  <si>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</si>
  <si>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</si>
  <si>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</si>
  <si>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</si>
  <si>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</si>
  <si>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</si>
  <si>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</si>
  <si>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</si>
  <si>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</si>
  <si>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</si>
  <si>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</si>
  <si>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</si>
  <si>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</si>
  <si>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</si>
  <si>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</si>
  <si>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</si>
  <si>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</si>
  <si>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</si>
  <si>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</si>
  <si>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</si>
  <si>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</si>
  <si>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</si>
  <si>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</si>
  <si>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</si>
  <si>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</si>
  <si>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</si>
  <si>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</si>
  <si>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</si>
  <si>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</si>
  <si>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</si>
  <si>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</si>
  <si>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</si>
  <si>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</si>
  <si>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</si>
  <si>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</si>
  <si>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</si>
  <si>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</si>
  <si>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</si>
  <si>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</si>
  <si>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</si>
  <si>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</si>
  <si>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</si>
  <si>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</si>
  <si>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</si>
  <si>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</si>
  <si>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</si>
  <si>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</si>
  <si>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</si>
  <si>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</si>
  <si>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</si>
  <si>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</si>
  <si>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</si>
  <si>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</si>
  <si>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</si>
  <si>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</si>
  <si>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</si>
  <si>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</si>
  <si>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</si>
  <si>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</si>
  <si>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</si>
  <si>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</si>
  <si>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</si>
  <si>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</si>
  <si>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</si>
  <si>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</si>
  <si>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</si>
  <si>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</si>
  <si>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</si>
  <si>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</si>
  <si>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</si>
  <si>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</si>
  <si>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</si>
  <si>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</si>
  <si>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</si>
  <si>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</si>
  <si>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</si>
  <si>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</si>
  <si>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</si>
  <si>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</si>
  <si>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</si>
  <si>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</si>
  <si>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</si>
  <si>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</si>
  <si>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</si>
  <si>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</si>
  <si>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</si>
  <si>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</si>
  <si>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</si>
  <si>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</si>
  <si>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</si>
  <si>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</si>
  <si>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</si>
  <si>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</si>
  <si>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</si>
  <si>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</si>
  <si>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</si>
  <si>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</si>
  <si>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</si>
  <si>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</si>
  <si>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</si>
  <si>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</si>
  <si>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</si>
  <si>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</si>
  <si>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</si>
  <si>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</si>
  <si>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</si>
  <si>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</si>
  <si>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</si>
  <si>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</si>
  <si>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</si>
  <si>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</si>
  <si>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</si>
  <si>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</si>
  <si>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</si>
  <si>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</si>
  <si>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</si>
  <si>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</si>
  <si>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</si>
  <si>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</si>
  <si>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</si>
  <si>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</si>
  <si>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</si>
  <si>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</si>
  <si>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</si>
  <si>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</si>
  <si>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</si>
  <si>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</si>
  <si>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</si>
  <si>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</si>
  <si>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</si>
  <si>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</si>
  <si>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</si>
  <si>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</si>
  <si>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</si>
  <si>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</si>
  <si>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</si>
  <si>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</si>
  <si>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</si>
  <si>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</si>
  <si>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</si>
  <si>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</si>
  <si>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</si>
  <si>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</si>
  <si>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</si>
  <si>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</si>
  <si>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</si>
  <si>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</si>
  <si>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</si>
  <si>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</si>
  <si>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</si>
  <si>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</si>
  <si>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</si>
  <si>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</si>
  <si>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</si>
  <si>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</si>
  <si>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</si>
  <si>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</si>
  <si>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</si>
  <si>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</si>
  <si>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</si>
  <si>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</si>
  <si>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</si>
  <si>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</si>
  <si>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</si>
  <si>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</si>
  <si>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</si>
  <si>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</si>
  <si>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</si>
  <si>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</si>
  <si>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</si>
  <si>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</si>
  <si>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</si>
  <si>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</si>
  <si>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</si>
  <si>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</si>
  <si>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</si>
  <si>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</si>
  <si>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</si>
  <si>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</si>
  <si>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</si>
  <si>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</si>
  <si>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</si>
  <si>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</si>
  <si>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</si>
  <si>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</si>
  <si>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</si>
  <si>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</si>
  <si>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</si>
  <si>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</si>
  <si>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</si>
  <si>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</si>
  <si>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</si>
  <si>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</si>
  <si>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</si>
  <si>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</si>
  <si>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</si>
  <si>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</si>
  <si>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</si>
  <si>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</si>
  <si>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</si>
  <si>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</si>
  <si>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</si>
  <si>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</si>
  <si>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</si>
  <si>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</si>
  <si>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</si>
  <si>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</si>
  <si>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</si>
  <si>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</si>
  <si>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</si>
  <si>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</si>
  <si>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</si>
  <si>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</si>
  <si>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</si>
  <si>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</si>
  <si>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</si>
  <si>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</si>
  <si>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</si>
  <si>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</si>
  <si>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</si>
  <si>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</si>
  <si>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</si>
  <si>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</si>
  <si>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</si>
  <si>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</si>
  <si>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</si>
  <si>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</si>
  <si>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</si>
  <si>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</si>
  <si>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</si>
  <si>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</si>
  <si>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</si>
  <si>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</si>
  <si>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</si>
  <si>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</si>
  <si>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</si>
  <si>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</si>
  <si>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</si>
  <si>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</si>
  <si>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</si>
  <si>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</si>
  <si>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</si>
  <si>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</si>
  <si>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</si>
  <si>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</si>
  <si>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</si>
  <si>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</si>
  <si>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</si>
  <si>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</si>
  <si>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</si>
  <si>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</si>
  <si>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</si>
  <si>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</si>
  <si>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</si>
  <si>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</si>
  <si>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</si>
  <si>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</si>
  <si>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</si>
  <si>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</si>
  <si>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</si>
  <si>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</si>
  <si>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</si>
  <si>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</si>
  <si>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</si>
  <si>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</si>
  <si>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</si>
  <si>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</si>
  <si>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</si>
  <si>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</si>
  <si>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</si>
  <si>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</si>
  <si>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</si>
  <si>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</si>
  <si>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</si>
  <si>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</si>
  <si>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</si>
  <si>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</si>
  <si>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</si>
  <si>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</si>
  <si>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</si>
  <si>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</si>
  <si>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</si>
  <si>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</si>
  <si>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</si>
  <si>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</si>
  <si>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</si>
  <si>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</si>
  <si>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</si>
  <si>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</si>
  <si>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</si>
  <si>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</si>
  <si>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</si>
  <si>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</si>
  <si>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</si>
  <si>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</si>
  <si>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</si>
  <si>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</si>
  <si>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</si>
  <si>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</si>
  <si>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</si>
  <si>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</si>
  <si>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</si>
  <si>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</si>
  <si>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</si>
  <si>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</si>
  <si>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</si>
  <si>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</si>
  <si>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</si>
  <si>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</si>
  <si>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</si>
  <si>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</si>
  <si>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</si>
  <si>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</si>
  <si>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</si>
  <si>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</si>
  <si>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</si>
  <si>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</si>
  <si>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</si>
  <si>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</si>
  <si>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</si>
  <si>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</si>
  <si>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</si>
  <si>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</si>
  <si>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</si>
  <si>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</si>
  <si>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</si>
  <si>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</si>
  <si>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</si>
  <si>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</si>
  <si>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</si>
  <si>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</si>
  <si>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</si>
  <si>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</si>
  <si>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</si>
  <si>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</si>
  <si>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</si>
  <si>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</si>
  <si>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</si>
  <si>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</si>
  <si>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</si>
  <si>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</si>
  <si>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</si>
  <si>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</si>
  <si>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</si>
  <si>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</si>
  <si>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</si>
  <si>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</si>
  <si>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</si>
  <si>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</si>
  <si>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</si>
  <si>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</si>
  <si>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</si>
  <si>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</si>
  <si>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</si>
  <si>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</si>
  <si>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</si>
  <si>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</si>
  <si>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</si>
  <si>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</si>
  <si>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</si>
  <si>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</si>
  <si>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</si>
  <si>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</si>
  <si>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</si>
  <si>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</si>
  <si>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</si>
  <si>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</si>
  <si>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</si>
  <si>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</si>
  <si>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</si>
  <si>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</si>
  <si>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</si>
  <si>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</si>
  <si>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</si>
  <si>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</si>
  <si>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</si>
  <si>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</si>
  <si>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</si>
  <si>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</si>
  <si>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</si>
  <si>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</si>
  <si>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</si>
  <si>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</si>
  <si>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</si>
  <si>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</si>
  <si>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</si>
  <si>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</si>
  <si>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</si>
  <si>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</si>
  <si>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</si>
  <si>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</si>
  <si>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</si>
  <si>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</si>
  <si>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</si>
  <si>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</si>
  <si>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</si>
  <si>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</si>
  <si>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</si>
  <si>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</si>
  <si>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</si>
  <si>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</si>
  <si>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</si>
  <si>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</si>
  <si>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</si>
  <si>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</si>
  <si>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</si>
  <si>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</si>
  <si>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</si>
  <si>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</si>
  <si>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</si>
  <si>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</si>
  <si>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</si>
  <si>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</si>
  <si>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</si>
  <si>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</si>
  <si>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</si>
  <si>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</si>
  <si>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</si>
  <si>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</si>
  <si>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</si>
  <si>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</si>
  <si>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</si>
  <si>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</si>
  <si>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</si>
  <si>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</si>
  <si>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</si>
  <si>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</si>
  <si>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</si>
  <si>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</si>
  <si>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</si>
  <si>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</si>
  <si>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</si>
  <si>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</si>
  <si>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</si>
  <si>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</si>
  <si>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</si>
  <si>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</si>
  <si>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</si>
  <si>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</si>
  <si>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</si>
  <si>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</si>
  <si>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</si>
  <si>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</si>
  <si>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</si>
  <si>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</si>
  <si>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</si>
  <si>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</si>
  <si>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</si>
  <si>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</si>
  <si>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</si>
  <si>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</si>
  <si>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</si>
  <si>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</si>
  <si>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</si>
  <si>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</si>
  <si>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</si>
  <si>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</si>
  <si>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</si>
  <si>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</si>
  <si>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</si>
  <si>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</si>
  <si>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</si>
  <si>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</si>
  <si>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</si>
  <si>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</si>
  <si>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</si>
  <si>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</si>
  <si>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</si>
  <si>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</si>
  <si>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</si>
  <si>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</si>
  <si>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</si>
  <si>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</si>
  <si>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</si>
  <si>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</si>
  <si>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</si>
  <si>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</si>
  <si>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</si>
  <si>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</si>
  <si>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</si>
  <si>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</si>
  <si>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</si>
  <si>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</si>
  <si>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</si>
  <si>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</si>
  <si>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</si>
  <si>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</si>
  <si>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</si>
  <si>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</si>
  <si>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</si>
  <si>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</si>
  <si>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</si>
  <si>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</si>
  <si>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</si>
  <si>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</si>
  <si>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</si>
  <si>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</si>
  <si>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</si>
  <si>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</si>
  <si>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</si>
  <si>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</si>
  <si>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</si>
  <si>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</si>
  <si>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</si>
  <si>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</si>
  <si>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</si>
  <si>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</si>
  <si>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</si>
  <si>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</si>
  <si>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</si>
  <si>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</si>
  <si>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</si>
  <si>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</si>
  <si>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</si>
  <si>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</si>
  <si>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</si>
  <si>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</si>
  <si>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</si>
  <si>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</si>
  <si>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</si>
  <si>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</si>
  <si>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</si>
  <si>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</si>
  <si>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</si>
  <si>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</si>
  <si>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</si>
  <si>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</si>
  <si>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</si>
  <si>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</si>
  <si>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</si>
  <si>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</si>
  <si>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</si>
  <si>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</si>
  <si>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</si>
  <si>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</si>
  <si>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</si>
  <si>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</si>
  <si>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</si>
  <si>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</si>
  <si>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</si>
  <si>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</si>
  <si>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</si>
  <si>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</si>
  <si>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</si>
  <si>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</si>
  <si>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</si>
  <si>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</si>
  <si>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</si>
  <si>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</si>
  <si>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</si>
  <si>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</si>
  <si>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</si>
  <si>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</si>
  <si>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</si>
  <si>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</si>
  <si>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</si>
  <si>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</si>
  <si>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</si>
  <si>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</si>
  <si>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</si>
  <si>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</si>
  <si>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</si>
  <si>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</si>
  <si>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</si>
  <si>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</si>
  <si>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</si>
  <si>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</si>
  <si>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</si>
  <si>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</si>
  <si>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</si>
  <si>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</si>
  <si>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</si>
  <si>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</si>
  <si>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</si>
  <si>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</si>
  <si>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</si>
  <si>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</si>
  <si>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</si>
  <si>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</si>
  <si>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</si>
  <si>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</si>
  <si>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</si>
  <si>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</si>
  <si>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</si>
  <si>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</si>
  <si>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</si>
  <si>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</si>
  <si>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</si>
  <si>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</si>
  <si>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</si>
  <si>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</si>
  <si>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</si>
  <si>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</si>
  <si>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</si>
  <si>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</si>
  <si>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</si>
  <si>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</si>
  <si>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</si>
  <si>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</si>
  <si>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</si>
  <si>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</si>
  <si>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</si>
  <si>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</si>
  <si>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</si>
  <si>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</si>
  <si>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</si>
  <si>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</si>
  <si>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</si>
  <si>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</si>
  <si>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</si>
  <si>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</si>
  <si>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</si>
  <si>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</si>
  <si>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</si>
  <si>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</si>
  <si>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</si>
  <si>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</si>
  <si>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</si>
  <si>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</si>
  <si>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</si>
  <si>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</si>
  <si>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</si>
  <si>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</si>
  <si>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</si>
  <si>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</si>
  <si>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</si>
  <si>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</si>
  <si>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</si>
  <si>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</si>
  <si>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</si>
  <si>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</si>
  <si>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</si>
  <si>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</si>
  <si>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</si>
  <si>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</si>
  <si>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</si>
  <si>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</si>
  <si>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</si>
  <si>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</si>
  <si>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</si>
  <si>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</si>
  <si>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</si>
  <si>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</si>
  <si>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</si>
  <si>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</si>
  <si>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</si>
  <si>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</si>
  <si>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</si>
  <si>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</si>
  <si>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</si>
  <si>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</si>
  <si>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</si>
  <si>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</si>
  <si>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</si>
  <si>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</si>
  <si>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</si>
  <si>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</si>
  <si>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</si>
  <si>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</si>
  <si>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</si>
  <si>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</si>
  <si>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</si>
  <si>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</si>
  <si>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</si>
  <si>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</si>
  <si>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</si>
  <si>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</si>
  <si>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</si>
  <si>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</si>
  <si>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</si>
  <si>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</si>
  <si>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</si>
  <si>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</si>
  <si>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</si>
  <si>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</si>
  <si>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</si>
  <si>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</si>
  <si>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</si>
  <si>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</si>
  <si>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</si>
  <si>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</si>
  <si>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</si>
  <si>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</si>
  <si>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</si>
  <si>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</si>
  <si>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</si>
  <si>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</si>
  <si>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</si>
  <si>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</si>
  <si>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</si>
  <si>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</si>
  <si>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</si>
  <si>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</si>
  <si>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</si>
  <si>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</si>
  <si>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</si>
  <si>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</si>
  <si>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</si>
  <si>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</si>
  <si>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</si>
  <si>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</si>
  <si>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</si>
  <si>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</si>
  <si>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</si>
  <si>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</si>
  <si>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</si>
  <si>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</si>
  <si>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</si>
  <si>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</si>
  <si>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</si>
  <si>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</si>
  <si>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</si>
  <si>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</si>
  <si>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</si>
  <si>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</si>
  <si>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</si>
  <si>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</si>
  <si>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</si>
  <si>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</si>
  <si>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</si>
  <si>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</si>
  <si>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</si>
  <si>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</si>
  <si>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</si>
  <si>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</si>
  <si>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</si>
  <si>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</si>
  <si>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</si>
  <si>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</si>
  <si>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</si>
  <si>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</si>
  <si>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</si>
  <si>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</si>
  <si>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</si>
  <si>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</si>
  <si>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</si>
  <si>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</si>
  <si>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</si>
  <si>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</si>
  <si>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</si>
  <si>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</si>
  <si>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</si>
  <si>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</si>
  <si>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</si>
  <si>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</si>
  <si>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</si>
  <si>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</si>
  <si>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</si>
  <si>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</si>
  <si>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</si>
  <si>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</si>
  <si>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</si>
  <si>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</si>
  <si>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</si>
  <si>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</si>
  <si>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</si>
  <si>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</si>
  <si>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</si>
  <si>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</si>
  <si>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</si>
  <si>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</si>
  <si>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</si>
  <si>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</si>
  <si>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</si>
  <si>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</si>
  <si>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</si>
  <si>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</si>
  <si>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</si>
  <si>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</si>
  <si>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</si>
  <si>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</si>
  <si>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</si>
  <si>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</si>
  <si>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</si>
  <si>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</si>
  <si>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</si>
  <si>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</si>
  <si>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</si>
  <si>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</si>
  <si>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</si>
  <si>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</si>
  <si>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</si>
  <si>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</si>
  <si>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</si>
  <si>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</si>
  <si>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</si>
  <si>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</si>
  <si>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</si>
  <si>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</si>
  <si>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</si>
  <si>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</si>
  <si>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</si>
  <si>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</si>
  <si>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</si>
  <si>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</si>
  <si>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</si>
  <si>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</si>
  <si>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</si>
  <si>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</si>
  <si>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</si>
  <si>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</si>
  <si>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</si>
  <si>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</si>
  <si>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</si>
  <si>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</si>
  <si>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</si>
  <si>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</si>
  <si>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</si>
  <si>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</si>
  <si>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</si>
  <si>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</si>
  <si>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</si>
  <si>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</si>
  <si>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</si>
  <si>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</si>
  <si>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</si>
  <si>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</si>
  <si>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</si>
  <si>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</si>
  <si>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</si>
  <si>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</si>
  <si>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</si>
  <si>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</si>
  <si>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</si>
  <si>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</si>
  <si>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</si>
  <si>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</si>
  <si>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</si>
  <si>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</si>
  <si>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</si>
  <si>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</si>
  <si>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</si>
  <si>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</si>
  <si>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</si>
  <si>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</si>
  <si>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</si>
  <si>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</si>
  <si>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</si>
  <si>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</si>
  <si>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</si>
  <si>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</si>
  <si>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</si>
  <si>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</si>
  <si>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</si>
  <si>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</si>
  <si>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</si>
  <si>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</si>
  <si>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</si>
  <si>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</si>
  <si>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</si>
  <si>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</si>
  <si>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</si>
  <si>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</si>
  <si>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</si>
  <si>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</si>
  <si>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</si>
  <si>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</si>
  <si>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</si>
  <si>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</si>
  <si>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</si>
  <si>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</si>
  <si>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</si>
  <si>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</si>
  <si>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</si>
  <si>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</si>
  <si>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</si>
  <si>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</si>
  <si>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</si>
  <si>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</si>
  <si>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</si>
  <si>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</si>
  <si>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</si>
  <si>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</si>
  <si>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</si>
  <si>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</si>
  <si>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</si>
  <si>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</si>
  <si>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</si>
  <si>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</si>
  <si>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</si>
  <si>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</si>
  <si>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</si>
  <si>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</si>
  <si>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</si>
  <si>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</si>
  <si>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</si>
  <si>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</si>
  <si>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</si>
  <si>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</si>
  <si>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</si>
  <si>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</si>
  <si>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</si>
  <si>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</si>
  <si>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</si>
  <si>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</si>
  <si>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</si>
  <si>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</si>
  <si>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</si>
  <si>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</si>
  <si>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</si>
  <si>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</si>
  <si>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</si>
  <si>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</si>
  <si>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</si>
  <si>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</si>
  <si>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</si>
  <si>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</si>
  <si>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</si>
  <si>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</si>
  <si>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</si>
  <si>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</si>
  <si>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</si>
  <si>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</si>
  <si>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</si>
  <si>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</si>
  <si>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</si>
  <si>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</si>
  <si>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</si>
  <si>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</si>
  <si>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</si>
  <si>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</si>
  <si>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</si>
  <si>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</si>
  <si>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</si>
  <si>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</si>
  <si>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</si>
  <si>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</si>
  <si>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</si>
  <si>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</si>
  <si>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</si>
  <si>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</si>
  <si>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</si>
  <si>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</si>
  <si>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</si>
  <si>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</si>
  <si>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</si>
  <si>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</si>
  <si>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</si>
  <si>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</si>
  <si>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</si>
  <si>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</si>
  <si>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</si>
  <si>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</si>
  <si>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</si>
  <si>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</si>
  <si>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</si>
  <si>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</si>
  <si>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</si>
  <si>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</si>
  <si>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</si>
  <si>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</si>
  <si>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</si>
  <si>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</si>
  <si>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</si>
  <si>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</si>
  <si>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</si>
  <si>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</si>
  <si>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</si>
  <si>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</si>
  <si>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</si>
  <si>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</si>
  <si>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</si>
  <si>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</si>
  <si>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</si>
  <si>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</si>
  <si>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</si>
  <si>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</si>
  <si>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</si>
  <si>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</si>
  <si>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</si>
  <si>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</si>
  <si>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</si>
  <si>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</si>
  <si>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</si>
  <si>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</si>
  <si>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</si>
  <si>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</si>
  <si>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</si>
  <si>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</si>
  <si>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</si>
  <si>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</si>
  <si>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</si>
  <si>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</si>
  <si>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</si>
  <si>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</si>
  <si>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</si>
  <si>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</si>
  <si>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</si>
  <si>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</si>
  <si>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</si>
  <si>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</si>
  <si>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</si>
  <si>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</si>
  <si>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</si>
  <si>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</si>
  <si>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</si>
  <si>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</si>
  <si>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</si>
  <si>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</si>
  <si>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</si>
  <si>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</si>
  <si>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</si>
  <si>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</si>
  <si>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</si>
  <si>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</si>
  <si>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</si>
  <si>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</si>
  <si>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</si>
  <si>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</si>
  <si>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</si>
  <si>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</si>
  <si>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</si>
  <si>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</si>
  <si>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</si>
  <si>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</si>
  <si>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</si>
  <si>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</si>
  <si>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</si>
  <si>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</si>
  <si>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</si>
  <si>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</si>
  <si>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</si>
  <si>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</si>
  <si>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</si>
  <si>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</si>
  <si>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</si>
  <si>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</si>
  <si>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</si>
  <si>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</si>
  <si>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</si>
  <si>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</si>
  <si>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</si>
  <si>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</si>
  <si>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</si>
  <si>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</si>
  <si>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</si>
  <si>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</si>
  <si>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</si>
  <si>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</si>
  <si>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</si>
  <si>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</si>
  <si>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</si>
  <si>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</si>
  <si>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</si>
  <si>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</si>
  <si>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</si>
  <si>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</si>
  <si>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</si>
  <si>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</si>
  <si>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</si>
  <si>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</si>
  <si>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</si>
  <si>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</si>
  <si>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</si>
  <si>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</si>
  <si>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</si>
  <si>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</si>
  <si>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</si>
  <si>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</si>
  <si>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</si>
  <si>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</si>
  <si>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</si>
  <si>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</si>
  <si>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</si>
  <si>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</si>
  <si>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</si>
  <si>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</si>
  <si>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</si>
  <si>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</si>
  <si>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</si>
  <si>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</si>
  <si>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</si>
  <si>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</si>
  <si>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</si>
  <si>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</si>
  <si>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</si>
  <si>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</si>
  <si>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</si>
  <si>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</si>
  <si>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</si>
  <si>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</si>
  <si>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</si>
  <si>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</si>
  <si>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</si>
  <si>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</si>
  <si>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</si>
  <si>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</si>
  <si>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</si>
  <si>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</si>
  <si>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</si>
  <si>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</si>
  <si>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</si>
  <si>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</si>
  <si>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</si>
  <si>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</si>
  <si>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</si>
  <si>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</si>
  <si>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</si>
  <si>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</si>
  <si>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</si>
  <si>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</si>
  <si>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</si>
  <si>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</si>
  <si>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</si>
  <si>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</si>
  <si>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</si>
  <si>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</si>
  <si>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</si>
  <si>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</si>
  <si>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</si>
  <si>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</si>
  <si>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</si>
  <si>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</si>
  <si>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</si>
  <si>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</si>
  <si>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</si>
  <si>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</si>
  <si>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</si>
  <si>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</si>
  <si>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</si>
  <si>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</si>
  <si>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</si>
  <si>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</si>
  <si>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</si>
  <si>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</si>
  <si>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</si>
  <si>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</si>
  <si>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</si>
  <si>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</si>
  <si>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</si>
  <si>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</si>
  <si>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</si>
  <si>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</si>
  <si>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</si>
  <si>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</si>
  <si>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</si>
  <si>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</si>
  <si>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</si>
  <si>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</si>
  <si>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</si>
  <si>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</si>
  <si>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</si>
  <si>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</si>
  <si>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</si>
  <si>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</si>
  <si>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</si>
  <si>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</si>
  <si>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</si>
  <si>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</si>
  <si>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</si>
  <si>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</si>
  <si>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</si>
  <si>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</si>
  <si>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</si>
  <si>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</si>
  <si>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</si>
  <si>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</si>
  <si>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</si>
  <si>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</si>
  <si>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</si>
  <si>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</si>
  <si>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</si>
  <si>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</si>
  <si>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</si>
  <si>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</si>
  <si>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</si>
  <si>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</si>
  <si>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</si>
  <si>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</si>
  <si>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</si>
  <si>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</si>
  <si>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</si>
  <si>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</si>
  <si>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</si>
  <si>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</si>
  <si>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</si>
  <si>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</si>
  <si>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</si>
  <si>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</si>
  <si>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</si>
  <si>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</si>
  <si>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</si>
  <si>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</si>
  <si>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</si>
  <si>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</si>
  <si>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</si>
  <si>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</si>
  <si>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</si>
  <si>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</si>
  <si>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</si>
  <si>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</si>
  <si>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</si>
  <si>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</si>
  <si>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</si>
  <si>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</si>
  <si>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</si>
  <si>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</si>
  <si>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</si>
  <si>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</si>
  <si>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</si>
  <si>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</si>
  <si>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</si>
  <si>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</si>
  <si>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</si>
  <si>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</si>
  <si>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</si>
  <si>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</si>
  <si>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</si>
  <si>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</si>
  <si>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</si>
  <si>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</si>
  <si>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</si>
  <si>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</si>
  <si>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</si>
  <si>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</si>
  <si>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</si>
  <si>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</si>
  <si>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</si>
  <si>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</si>
  <si>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</si>
  <si>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</si>
  <si>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</si>
  <si>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</si>
  <si>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</si>
  <si>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</si>
  <si>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</si>
  <si>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</si>
  <si>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</si>
  <si>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</si>
  <si>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</si>
  <si>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</si>
  <si>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</si>
  <si>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</si>
  <si>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</si>
  <si>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</si>
  <si>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</si>
  <si>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</si>
  <si>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</si>
  <si>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</si>
  <si>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</si>
  <si>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</si>
  <si>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</si>
  <si>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</si>
  <si>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</si>
  <si>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</si>
  <si>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</si>
  <si>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</si>
  <si>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</si>
  <si>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</si>
  <si>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</si>
  <si>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</si>
  <si>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</si>
  <si>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</si>
  <si>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</si>
  <si>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</si>
  <si>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</si>
  <si>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</si>
  <si>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</si>
  <si>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</si>
  <si>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</si>
  <si>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</si>
  <si>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</si>
  <si>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</si>
  <si>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</si>
  <si>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</si>
  <si>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</si>
  <si>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</si>
  <si>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</si>
  <si>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</si>
  <si>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</si>
  <si>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</si>
  <si>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</si>
  <si>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</si>
  <si>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</si>
  <si>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</si>
  <si>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</si>
  <si>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</si>
  <si>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</si>
  <si>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</si>
  <si>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</si>
  <si>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</si>
  <si>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</si>
  <si>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</si>
  <si>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</si>
  <si>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</si>
  <si>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</si>
  <si>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</si>
  <si>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</si>
  <si>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</si>
  <si>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</si>
  <si>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</si>
  <si>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</si>
  <si>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</si>
  <si>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</si>
  <si>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</si>
  <si>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</si>
  <si>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</si>
  <si>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</si>
  <si>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</si>
  <si>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</si>
  <si>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</si>
  <si>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</si>
  <si>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</si>
  <si>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</si>
  <si>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</si>
  <si>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</si>
  <si>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</si>
  <si>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</si>
  <si>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</si>
  <si>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</si>
  <si>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</si>
  <si>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</si>
  <si>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</si>
  <si>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</si>
  <si>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</si>
  <si>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</si>
  <si>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</si>
  <si>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</si>
  <si>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</si>
  <si>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</si>
  <si>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</si>
  <si>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</si>
  <si>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</si>
  <si>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</si>
  <si>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</si>
  <si>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</si>
  <si>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</si>
  <si>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</si>
  <si>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</si>
  <si>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</si>
  <si>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</si>
  <si>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</si>
  <si>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</si>
  <si>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</si>
  <si>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</si>
  <si>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</si>
  <si>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</si>
  <si>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</si>
  <si>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</si>
  <si>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</si>
  <si>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</si>
  <si>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</si>
  <si>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</si>
  <si>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</si>
  <si>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</si>
  <si>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</si>
  <si>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</si>
  <si>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</si>
  <si>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</si>
  <si>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</si>
  <si>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</si>
  <si>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</si>
  <si>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</si>
  <si>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</si>
  <si>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</si>
  <si>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</si>
  <si>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</si>
  <si>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</si>
  <si>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</si>
  <si>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</si>
  <si>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</si>
  <si>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</si>
  <si>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</si>
  <si>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</si>
  <si>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</si>
  <si>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</si>
  <si>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</si>
  <si>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</si>
  <si>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</si>
  <si>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</si>
  <si>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</si>
  <si>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</si>
  <si>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</si>
  <si>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</si>
  <si>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</si>
  <si>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</si>
  <si>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</si>
  <si>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</si>
  <si>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</si>
  <si>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</si>
  <si>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</si>
  <si>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</si>
  <si>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</si>
  <si>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</si>
  <si>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</si>
  <si>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</si>
  <si>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</si>
  <si>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</si>
  <si>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</si>
  <si>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</si>
  <si>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</si>
  <si>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</si>
  <si>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</si>
  <si>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</si>
  <si>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</si>
  <si>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</si>
  <si>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</si>
  <si>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</si>
  <si>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</si>
  <si>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</si>
  <si>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</si>
  <si>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</si>
  <si>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</si>
  <si>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</si>
  <si>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</si>
  <si>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</si>
  <si>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</si>
  <si>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</si>
  <si>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</si>
  <si>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</si>
  <si>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</si>
  <si>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</si>
  <si>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</si>
  <si>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</si>
  <si>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</si>
  <si>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</si>
  <si>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</si>
  <si>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</si>
  <si>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</si>
  <si>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</si>
  <si>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</si>
  <si>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</si>
  <si>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</si>
  <si>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</si>
  <si>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</si>
  <si>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</si>
  <si>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</si>
  <si>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</si>
  <si>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</si>
  <si>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</si>
  <si>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</si>
  <si>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</si>
  <si>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</si>
  <si>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</si>
  <si>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</si>
  <si>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</si>
  <si>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</si>
  <si>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</si>
  <si>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</si>
  <si>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</si>
  <si>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</si>
  <si>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</si>
  <si>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</si>
  <si>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</si>
  <si>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</si>
  <si>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</si>
  <si>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</si>
  <si>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</si>
  <si>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</si>
  <si>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</si>
  <si>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</si>
  <si>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</si>
  <si>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</si>
  <si>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</si>
  <si>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</si>
  <si>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</si>
  <si>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</si>
  <si>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</si>
  <si>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</si>
  <si>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</si>
  <si>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</si>
  <si>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</si>
  <si>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</si>
  <si>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</si>
  <si>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</si>
  <si>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</si>
  <si>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</si>
  <si>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</si>
  <si>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</si>
  <si>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</si>
  <si>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</si>
  <si>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</si>
  <si>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</si>
  <si>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</si>
  <si>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</si>
  <si>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</si>
  <si>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</si>
  <si>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</si>
  <si>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</si>
  <si>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</si>
  <si>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</si>
  <si>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</si>
  <si>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</si>
  <si>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</si>
  <si>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</si>
  <si>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</si>
  <si>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</si>
  <si>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</si>
  <si>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</si>
  <si>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</si>
  <si>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</si>
  <si>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</si>
  <si>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</si>
  <si>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</si>
  <si>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</si>
  <si>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</si>
  <si>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</si>
  <si>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</si>
  <si>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</si>
  <si>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</si>
  <si>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</si>
  <si>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</si>
  <si>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</si>
  <si>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</si>
  <si>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</si>
  <si>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</si>
  <si>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</si>
  <si>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</si>
  <si>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</si>
  <si>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</si>
  <si>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</si>
  <si>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</si>
  <si>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</si>
  <si>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</si>
  <si>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</si>
  <si>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</si>
  <si>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</si>
  <si>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</si>
  <si>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</si>
  <si>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</si>
  <si>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</si>
  <si>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</si>
  <si>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</si>
  <si>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</si>
  <si>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</si>
  <si>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</si>
  <si>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</si>
  <si>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</si>
  <si>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</si>
  <si>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</si>
  <si>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</si>
  <si>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</si>
  <si>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</si>
  <si>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</si>
  <si>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</si>
  <si>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</si>
  <si>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</si>
  <si>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</si>
  <si>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</si>
  <si>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</si>
  <si>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</si>
  <si>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</si>
  <si>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</si>
  <si>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</si>
  <si>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</si>
  <si>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</si>
  <si>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</si>
  <si>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</si>
  <si>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</si>
  <si>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</si>
  <si>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</si>
  <si>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</si>
  <si>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</si>
  <si>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</si>
  <si>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</si>
  <si>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</si>
  <si>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</si>
  <si>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</si>
  <si>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</si>
  <si>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</si>
  <si>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</si>
  <si>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</si>
  <si>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</si>
  <si>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</si>
  <si>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</si>
  <si>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</si>
  <si>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</si>
  <si>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</si>
  <si>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</si>
  <si>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</si>
  <si>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</si>
  <si>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</si>
  <si>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</si>
  <si>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</si>
  <si>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</si>
  <si>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</si>
  <si>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</si>
  <si>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</si>
  <si>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</si>
  <si>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</si>
  <si>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</si>
  <si>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</si>
  <si>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</si>
  <si>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</si>
  <si>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</si>
  <si>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</si>
  <si>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</si>
  <si>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</si>
  <si>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</si>
  <si>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</si>
  <si>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</si>
  <si>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</si>
  <si>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</si>
  <si>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</si>
  <si>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</si>
  <si>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</si>
  <si>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</si>
  <si>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</si>
  <si>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</si>
  <si>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</si>
  <si>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</si>
  <si>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</si>
  <si>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</si>
  <si>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</si>
  <si>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</si>
  <si>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</si>
  <si>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</si>
  <si>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</si>
  <si>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</si>
  <si>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</si>
  <si>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</si>
  <si>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</si>
  <si>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</si>
  <si>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</si>
  <si>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</si>
  <si>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</si>
  <si>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</si>
  <si>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</si>
  <si>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</si>
  <si>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</si>
  <si>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</si>
  <si>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</si>
  <si>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</si>
  <si>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</si>
  <si>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</si>
  <si>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</si>
  <si>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</si>
  <si>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</si>
  <si>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</si>
  <si>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</si>
  <si>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</si>
  <si>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</si>
  <si>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</si>
  <si>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</si>
  <si>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</si>
  <si>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</si>
  <si>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</si>
  <si>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</si>
  <si>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</si>
  <si>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</si>
  <si>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</si>
  <si>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</si>
  <si>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</si>
  <si>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</si>
  <si>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</si>
  <si>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</si>
  <si>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</si>
  <si>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</si>
  <si>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</si>
  <si>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</si>
  <si>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</si>
  <si>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</si>
  <si>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</si>
  <si>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</si>
  <si>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</si>
  <si>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</si>
  <si>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</si>
  <si>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</si>
  <si>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</si>
  <si>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</si>
  <si>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</si>
  <si>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</si>
  <si>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</si>
  <si>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</si>
  <si>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</si>
  <si>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</si>
  <si>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</si>
  <si>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</si>
  <si>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</si>
  <si>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</si>
  <si>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</si>
  <si>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</si>
  <si>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</si>
  <si>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</si>
  <si>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</si>
  <si>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</si>
  <si>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</si>
  <si>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</si>
  <si>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</si>
  <si>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</si>
  <si>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</si>
  <si>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</si>
  <si>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</si>
  <si>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</si>
  <si>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</si>
  <si>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</si>
  <si>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</si>
  <si>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</si>
  <si>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</si>
  <si>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</si>
  <si>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</si>
  <si>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</si>
  <si>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</si>
  <si>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</si>
  <si>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</si>
  <si>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</si>
  <si>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</si>
  <si>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</si>
  <si>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</si>
  <si>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</si>
  <si>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</si>
  <si>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</si>
  <si>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</si>
  <si>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</si>
  <si>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</si>
  <si>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</si>
  <si>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</si>
  <si>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</si>
  <si>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</si>
  <si>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</si>
  <si>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</si>
  <si>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</si>
  <si>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</si>
  <si>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</si>
  <si>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</si>
  <si>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</si>
  <si>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</si>
  <si>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</si>
  <si>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</si>
  <si>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</si>
  <si>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</si>
  <si>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</si>
  <si>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</si>
  <si>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</si>
  <si>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</si>
  <si>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</si>
  <si>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</si>
  <si>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</si>
  <si>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</si>
  <si>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</si>
  <si>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</si>
  <si>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</si>
  <si>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</si>
  <si>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</si>
  <si>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</si>
  <si>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</si>
  <si>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</si>
  <si>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</si>
  <si>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</si>
  <si>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</si>
  <si>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</si>
  <si>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</si>
  <si>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</si>
  <si>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</si>
  <si>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</si>
  <si>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</si>
  <si>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</si>
  <si>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</si>
  <si>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</si>
  <si>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</si>
  <si>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</si>
  <si>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</si>
  <si>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</si>
  <si>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</si>
  <si>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</si>
  <si>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</si>
  <si>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</si>
  <si>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</si>
  <si>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</si>
  <si>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</si>
  <si>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</si>
  <si>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</si>
  <si>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</si>
  <si>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</si>
  <si>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</si>
  <si>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</si>
  <si>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</si>
  <si>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</si>
  <si>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</si>
  <si>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</si>
  <si>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</si>
  <si>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</si>
  <si>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</si>
  <si>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</si>
  <si>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</si>
  <si>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</si>
  <si>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</si>
  <si>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</si>
  <si>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</si>
  <si>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</si>
  <si>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</si>
  <si>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</si>
  <si>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</si>
  <si>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</si>
  <si>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</si>
  <si>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</si>
  <si>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</si>
  <si>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</si>
  <si>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</si>
  <si>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</si>
  <si>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</si>
  <si>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</si>
  <si>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</si>
  <si>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</si>
  <si>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</si>
  <si>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</si>
  <si>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</si>
  <si>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</si>
  <si>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</si>
  <si>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</si>
  <si>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</si>
  <si>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</si>
  <si>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</si>
  <si>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</si>
  <si>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</si>
  <si>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</si>
  <si>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</si>
  <si>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</si>
  <si>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</si>
  <si>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</si>
  <si>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</si>
  <si>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</si>
  <si>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</si>
  <si>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</si>
  <si>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</si>
  <si>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</si>
  <si>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</si>
  <si>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</si>
  <si>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</si>
  <si>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</si>
  <si>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</si>
  <si>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</si>
  <si>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</si>
  <si>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</si>
  <si>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</si>
  <si>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</si>
  <si>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</si>
  <si>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</si>
  <si>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</si>
  <si>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</si>
  <si>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</si>
  <si>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</si>
  <si>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</si>
  <si>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</si>
  <si>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</si>
  <si>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</si>
  <si>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</si>
  <si>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</si>
  <si>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</si>
  <si>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</si>
  <si>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</si>
  <si>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</si>
  <si>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</si>
  <si>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</si>
  <si>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</si>
  <si>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</si>
  <si>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</si>
  <si>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</si>
  <si>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</si>
  <si>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</si>
  <si>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</si>
  <si>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</si>
  <si>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</si>
  <si>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</si>
  <si>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</si>
  <si>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</si>
  <si>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</si>
  <si>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</si>
  <si>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</si>
  <si>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</si>
  <si>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</si>
  <si>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</si>
  <si>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</si>
  <si>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</si>
  <si>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</si>
  <si>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</si>
  <si>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</si>
  <si>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</si>
  <si>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</si>
  <si>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</si>
  <si>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</si>
  <si>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</si>
  <si>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</si>
  <si>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</si>
  <si>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</si>
  <si>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</si>
  <si>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</si>
  <si>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</si>
  <si>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</si>
  <si>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</si>
  <si>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</si>
  <si>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</si>
  <si>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</si>
  <si>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</si>
  <si>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</si>
  <si>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</si>
  <si>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</si>
  <si>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</si>
  <si>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</si>
  <si>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</si>
  <si>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</si>
  <si>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</si>
  <si>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</si>
  <si>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</si>
  <si>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</si>
  <si>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</si>
  <si>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</si>
  <si>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</si>
  <si>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</si>
  <si>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</si>
  <si>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</si>
  <si>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</si>
  <si>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</si>
  <si>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</si>
  <si>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</si>
  <si>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</si>
  <si>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</si>
  <si>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</si>
  <si>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</si>
  <si>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</si>
  <si>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</si>
  <si>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</si>
  <si>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</si>
  <si>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</si>
  <si>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</si>
  <si>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</si>
  <si>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</si>
  <si>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</si>
  <si>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</si>
  <si>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</si>
  <si>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</si>
  <si>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</si>
  <si>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</si>
  <si>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</si>
  <si>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</si>
  <si>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</si>
  <si>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</si>
  <si>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</si>
  <si>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</si>
  <si>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</si>
  <si>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</si>
  <si>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</si>
  <si>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</si>
  <si>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</si>
  <si>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</si>
  <si>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</si>
  <si>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</si>
  <si>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</si>
  <si>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</si>
  <si>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</si>
  <si>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</si>
  <si>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</si>
  <si>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</si>
  <si>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</si>
  <si>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</si>
  <si>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</si>
  <si>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</si>
  <si>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</si>
  <si>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</si>
  <si>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</si>
  <si>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</si>
  <si>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</si>
  <si>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</si>
  <si>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</si>
  <si>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</si>
  <si>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</si>
  <si>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</si>
  <si>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</si>
  <si>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</si>
  <si>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</si>
  <si>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</si>
  <si>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</si>
  <si>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</si>
  <si>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</si>
  <si>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</si>
  <si>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</si>
  <si>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</si>
  <si>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</si>
  <si>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</si>
  <si>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</si>
  <si>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</si>
  <si>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</si>
  <si>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</si>
  <si>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</si>
  <si>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</si>
  <si>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</si>
  <si>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</si>
  <si>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</si>
  <si>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</si>
  <si>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</si>
  <si>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</si>
  <si>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</si>
  <si>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</si>
  <si>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</si>
  <si>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</si>
  <si>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</si>
  <si>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</si>
  <si>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</si>
  <si>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</si>
  <si>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</si>
  <si>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</si>
  <si>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</si>
  <si>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</si>
  <si>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</si>
  <si>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</si>
  <si>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</si>
  <si>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</si>
  <si>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</si>
  <si>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</si>
  <si>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</si>
  <si>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</si>
  <si>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</si>
  <si>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</si>
  <si>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</si>
  <si>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</si>
  <si>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</si>
  <si>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</si>
  <si>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</si>
  <si>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</si>
  <si>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</si>
  <si>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</si>
  <si>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</si>
  <si>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</si>
  <si>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</si>
  <si>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</si>
  <si>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</si>
  <si>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</si>
  <si>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</si>
  <si>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</si>
  <si>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</si>
  <si>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</si>
  <si>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</si>
  <si>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</si>
  <si>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</si>
  <si>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</si>
  <si>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</si>
  <si>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</si>
  <si>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</si>
  <si>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</si>
  <si>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</si>
  <si>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</si>
  <si>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</si>
  <si>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</si>
  <si>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</si>
  <si>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</si>
  <si>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</si>
  <si>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</si>
  <si>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</si>
  <si>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</si>
  <si>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</si>
  <si>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</si>
  <si>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</si>
  <si>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</si>
  <si>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</si>
  <si>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</si>
  <si>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</si>
  <si>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</si>
  <si>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</si>
  <si>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</si>
  <si>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</si>
  <si>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</si>
  <si>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</si>
  <si>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</si>
  <si>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</si>
  <si>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</si>
  <si>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</si>
  <si>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</si>
  <si>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</si>
  <si>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</si>
  <si>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</si>
  <si>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</si>
  <si>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</si>
  <si>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</si>
  <si>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</si>
  <si>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</si>
  <si>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</si>
  <si>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</si>
  <si>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</si>
  <si>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</si>
  <si>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</si>
  <si>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</si>
  <si>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</si>
  <si>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</si>
  <si>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</si>
  <si>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</si>
  <si>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</si>
  <si>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</si>
  <si>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</si>
  <si>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</si>
  <si>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</si>
  <si>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</si>
  <si>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</si>
  <si>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</si>
  <si>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</si>
  <si>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</si>
  <si>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</si>
  <si>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</si>
  <si>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</si>
  <si>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</si>
  <si>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</si>
  <si>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</si>
  <si>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</si>
  <si>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</si>
  <si>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</si>
  <si>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</si>
  <si>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</si>
  <si>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</si>
  <si>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</si>
  <si>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</si>
  <si>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</si>
  <si>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</si>
  <si>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</si>
  <si>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</si>
  <si>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</si>
  <si>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</si>
  <si>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</si>
  <si>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</si>
  <si>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</si>
  <si>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</si>
  <si>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</si>
  <si>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</si>
  <si>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</si>
  <si>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</si>
  <si>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</si>
  <si>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</si>
  <si>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</si>
  <si>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</si>
  <si>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</si>
  <si>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</si>
  <si>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</si>
  <si>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</si>
  <si>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</si>
  <si>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</si>
  <si>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</si>
  <si>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</si>
  <si>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</si>
  <si>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</si>
  <si>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</si>
  <si>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</si>
  <si>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</si>
  <si>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</si>
  <si>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</si>
  <si>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</si>
  <si>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</si>
  <si>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</si>
  <si>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</si>
  <si>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</si>
  <si>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</si>
  <si>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</si>
  <si>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</si>
  <si>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</si>
  <si>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</si>
  <si>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</si>
  <si>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</si>
  <si>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</si>
  <si>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</si>
  <si>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</si>
  <si>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</si>
  <si>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</si>
  <si>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</si>
  <si>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</si>
  <si>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</si>
  <si>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</si>
  <si>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</si>
  <si>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</si>
  <si>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</si>
  <si>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</si>
  <si>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</si>
  <si>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</si>
  <si>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</si>
  <si>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</si>
  <si>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</si>
  <si>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</si>
  <si>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</si>
  <si>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</si>
  <si>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</si>
  <si>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</si>
  <si>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</si>
  <si>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</si>
  <si>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</si>
  <si>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</si>
  <si>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</si>
  <si>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</si>
  <si>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</si>
  <si>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</si>
  <si>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</si>
  <si>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</si>
  <si>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</si>
  <si>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</si>
  <si>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</si>
  <si>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</si>
  <si>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</si>
  <si>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</si>
  <si>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</si>
  <si>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</si>
  <si>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</si>
  <si>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</si>
  <si>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</si>
  <si>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</si>
  <si>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</si>
  <si>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</si>
  <si>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</si>
  <si>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</si>
  <si>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</si>
  <si>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</si>
  <si>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</si>
  <si>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</si>
  <si>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</si>
  <si>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</si>
  <si>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</si>
  <si>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</si>
  <si>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</si>
  <si>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</si>
  <si>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</si>
  <si>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</si>
  <si>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</si>
  <si>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</si>
  <si>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</si>
  <si>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</si>
  <si>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</si>
  <si>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</si>
  <si>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</si>
  <si>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</si>
  <si>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</si>
  <si>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</si>
  <si>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</si>
  <si>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</si>
  <si>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</si>
  <si>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</si>
  <si>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</si>
  <si>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</si>
  <si>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</si>
  <si>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</si>
  <si>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</si>
  <si>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</si>
  <si>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</si>
  <si>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</si>
  <si>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</si>
  <si>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</si>
  <si>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</si>
  <si>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</si>
  <si>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</si>
  <si>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</si>
  <si>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</si>
  <si>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</si>
  <si>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</si>
  <si>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</si>
  <si>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</si>
  <si>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</si>
  <si>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</si>
  <si>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</si>
  <si>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</si>
  <si>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</si>
  <si>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</si>
  <si>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</si>
  <si>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</si>
  <si>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</si>
  <si>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</si>
  <si>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</si>
  <si>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</si>
  <si>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</si>
  <si>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</si>
  <si>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</si>
  <si>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</si>
  <si>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</si>
  <si>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</si>
  <si>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</si>
  <si>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</si>
  <si>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</si>
  <si>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</si>
  <si>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</si>
  <si>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</si>
  <si>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</si>
  <si>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</si>
  <si>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</si>
  <si>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</si>
  <si>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</si>
  <si>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</si>
  <si>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</si>
  <si>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</si>
  <si>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</si>
  <si>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</si>
  <si>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</si>
  <si>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</si>
  <si>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</si>
  <si>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</si>
  <si>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</si>
  <si>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</si>
  <si>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</si>
  <si>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</si>
  <si>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</si>
  <si>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</si>
  <si>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</si>
  <si>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</si>
  <si>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</si>
  <si>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</si>
  <si>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</si>
  <si>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</si>
  <si>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</si>
  <si>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</si>
  <si>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</si>
  <si>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</si>
  <si>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</si>
  <si>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</si>
  <si>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</si>
  <si>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</si>
  <si>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</si>
  <si>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</si>
  <si>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</si>
  <si>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</si>
  <si>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</si>
  <si>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</si>
  <si>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</si>
  <si>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</si>
  <si>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</si>
  <si>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</si>
  <si>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</si>
  <si>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</si>
  <si>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</si>
  <si>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</si>
  <si>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</si>
  <si>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</si>
  <si>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</si>
  <si>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</si>
  <si>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</si>
  <si>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</si>
  <si>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</si>
  <si>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</si>
  <si>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</si>
  <si>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</si>
  <si>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</si>
  <si>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</si>
  <si>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</si>
  <si>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</si>
  <si>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</si>
  <si>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</si>
  <si>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</si>
  <si>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</si>
  <si>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</si>
  <si>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</si>
  <si>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</si>
  <si>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</si>
  <si>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</si>
  <si>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</si>
  <si>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</si>
  <si>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</si>
  <si>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</si>
  <si>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</si>
  <si>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</si>
  <si>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</si>
  <si>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</si>
  <si>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</si>
  <si>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</si>
  <si>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</si>
  <si>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</si>
  <si>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</si>
  <si>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</si>
  <si>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</si>
  <si>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</si>
  <si>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</si>
  <si>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</si>
  <si>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</si>
  <si>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</si>
  <si>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</si>
  <si>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</si>
  <si>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</si>
  <si>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</si>
  <si>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</si>
  <si>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</si>
  <si>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</si>
  <si>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</si>
  <si>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</si>
  <si>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</si>
  <si>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</si>
  <si>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</si>
  <si>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</si>
  <si>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</si>
  <si>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</si>
  <si>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</si>
  <si>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</si>
  <si>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</si>
  <si>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</si>
  <si>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</si>
  <si>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</si>
  <si>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</si>
  <si>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</si>
  <si>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</si>
  <si>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</si>
  <si>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</si>
  <si>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</si>
  <si>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</si>
  <si>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</si>
  <si>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</si>
  <si>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</si>
  <si>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</si>
  <si>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</si>
  <si>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</si>
  <si>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</si>
  <si>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</si>
  <si>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</si>
  <si>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</si>
  <si>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</si>
  <si>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</si>
  <si>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</si>
  <si>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</si>
  <si>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</si>
  <si>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</si>
  <si>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</si>
  <si>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</si>
  <si>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</si>
  <si>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</si>
  <si>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</si>
  <si>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</si>
  <si>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</si>
  <si>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</si>
  <si>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</si>
  <si>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</si>
  <si>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</si>
  <si>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</si>
  <si>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</si>
  <si>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</si>
  <si>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</si>
  <si>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</si>
  <si>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</si>
  <si>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</si>
  <si>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</si>
  <si>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</si>
  <si>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</si>
  <si>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</si>
  <si>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</si>
  <si>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</si>
  <si>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</si>
  <si>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</si>
  <si>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</si>
  <si>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</si>
  <si>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</si>
  <si>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</si>
  <si>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</si>
  <si>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</si>
  <si>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</si>
  <si>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</si>
  <si>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</si>
  <si>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</si>
  <si>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</si>
  <si>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</si>
  <si>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</si>
  <si>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</si>
  <si>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</si>
  <si>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</si>
  <si>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</si>
  <si>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</si>
  <si>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</si>
  <si>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</si>
  <si>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</si>
  <si>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</si>
  <si>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</si>
  <si>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</si>
  <si>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</si>
  <si>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</si>
  <si>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</si>
  <si>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</si>
  <si>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</si>
  <si>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</si>
  <si>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</si>
  <si>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</si>
  <si>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</si>
  <si>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</si>
  <si>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</si>
  <si>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</si>
  <si>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</si>
  <si>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</si>
  <si>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</si>
  <si>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</si>
  <si>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</si>
  <si>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</si>
  <si>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</si>
  <si>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</si>
  <si>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</si>
  <si>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</si>
  <si>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</si>
  <si>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</si>
  <si>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</si>
  <si>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</si>
  <si>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</si>
  <si>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</si>
  <si>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</si>
  <si>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</si>
  <si>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</si>
  <si>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</si>
  <si>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</si>
  <si>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</si>
  <si>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</si>
  <si>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</si>
  <si>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</si>
  <si>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</si>
  <si>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</si>
  <si>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</si>
  <si>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</si>
  <si>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</si>
  <si>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</si>
  <si>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</si>
  <si>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</si>
  <si>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</si>
  <si>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</si>
  <si>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</si>
  <si>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</si>
  <si>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</si>
  <si>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</si>
  <si>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</si>
  <si>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</si>
  <si>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</si>
  <si>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</si>
  <si>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</si>
  <si>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</si>
  <si>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</si>
  <si>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</si>
  <si>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</si>
  <si>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</si>
  <si>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</si>
  <si>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</si>
  <si>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</si>
  <si>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</si>
  <si>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</si>
  <si>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</si>
  <si>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</si>
  <si>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</si>
  <si>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</si>
  <si>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</si>
  <si>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</si>
  <si>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</si>
  <si>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</si>
  <si>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</si>
  <si>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</si>
  <si>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</si>
  <si>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</si>
  <si>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</si>
  <si>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</si>
  <si>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</si>
  <si>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</si>
  <si>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</si>
  <si>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</si>
  <si>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</si>
  <si>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</si>
  <si>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</si>
  <si>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</si>
  <si>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</si>
  <si>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</si>
  <si>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</si>
  <si>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</si>
  <si>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</si>
  <si>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</si>
  <si>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</si>
  <si>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</si>
  <si>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</si>
  <si>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</si>
  <si>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</si>
  <si>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</si>
  <si>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</si>
  <si>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</si>
  <si>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</si>
  <si>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</si>
  <si>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</si>
  <si>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</si>
  <si>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</si>
  <si>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</si>
  <si>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</si>
  <si>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</si>
  <si>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</si>
  <si>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</si>
  <si>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</si>
  <si>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</si>
  <si>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</si>
  <si>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</si>
  <si>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</si>
  <si>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</si>
  <si>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</si>
  <si>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</si>
  <si>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</si>
  <si>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</si>
  <si>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</si>
  <si>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</si>
  <si>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</si>
  <si>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</si>
  <si>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</si>
  <si>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</si>
  <si>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</si>
  <si>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</si>
  <si>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</si>
  <si>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</si>
  <si>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</si>
  <si>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</si>
  <si>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</si>
  <si>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</si>
  <si>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</si>
  <si>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</si>
  <si>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</si>
  <si>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</si>
  <si>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</si>
  <si>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</si>
  <si>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</si>
  <si>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</si>
  <si>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</si>
  <si>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</si>
  <si>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</si>
  <si>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</si>
  <si>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</si>
  <si>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</si>
  <si>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</si>
  <si>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</si>
  <si>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</si>
  <si>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</si>
  <si>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</si>
  <si>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</si>
  <si>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</si>
  <si>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</si>
  <si>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</si>
  <si>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</si>
  <si>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</si>
  <si>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</si>
  <si>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</si>
  <si>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</si>
  <si>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</si>
  <si>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</si>
  <si>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</si>
  <si>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</si>
  <si>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</si>
  <si>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</si>
  <si>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</si>
  <si>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</si>
  <si>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</si>
  <si>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</si>
  <si>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</si>
  <si>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</si>
  <si>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</si>
  <si>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</si>
  <si>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</si>
  <si>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</si>
  <si>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</si>
  <si>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</si>
  <si>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</si>
  <si>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</si>
  <si>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</si>
  <si>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</si>
  <si>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</si>
  <si>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</si>
  <si>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</si>
  <si>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</si>
  <si>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</si>
  <si>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</si>
  <si>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</si>
  <si>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</si>
  <si>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</si>
  <si>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</si>
  <si>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</si>
  <si>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</si>
  <si>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</si>
  <si>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</si>
  <si>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</si>
  <si>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</si>
  <si>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</si>
  <si>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</si>
  <si>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</si>
  <si>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</si>
  <si>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</si>
  <si>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</si>
  <si>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</si>
  <si>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</si>
  <si>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</si>
  <si>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</si>
  <si>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</si>
  <si>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</si>
  <si>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</si>
  <si>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</si>
  <si>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</si>
  <si>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</si>
  <si>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</si>
  <si>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</si>
  <si>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</si>
  <si>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</si>
  <si>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</si>
  <si>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</si>
  <si>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</si>
  <si>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</si>
  <si>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</si>
  <si>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</si>
  <si>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</si>
  <si>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</si>
  <si>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</si>
  <si>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</si>
  <si>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</si>
  <si>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</si>
  <si>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</si>
  <si>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</si>
  <si>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</si>
  <si>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</si>
  <si>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</si>
  <si>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</si>
  <si>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</si>
  <si>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</si>
  <si>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</si>
  <si>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</si>
  <si>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</si>
  <si>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</si>
  <si>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</si>
  <si>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</si>
  <si>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</si>
  <si>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</si>
  <si>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</si>
  <si>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</si>
  <si>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</si>
  <si>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</si>
  <si>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</si>
  <si>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</si>
  <si>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</si>
  <si>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</si>
  <si>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</si>
  <si>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</si>
  <si>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</si>
  <si>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</si>
  <si>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</si>
  <si>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</si>
  <si>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</si>
  <si>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</si>
  <si>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</si>
  <si>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</si>
  <si>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</si>
  <si>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</si>
  <si>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</si>
  <si>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</si>
  <si>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</si>
  <si>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</si>
  <si>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</si>
  <si>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</si>
  <si>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</si>
  <si>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</si>
  <si>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</si>
  <si>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</si>
  <si>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</si>
  <si>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</si>
  <si>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</si>
  <si>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</si>
  <si>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</si>
  <si>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</si>
  <si>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</si>
  <si>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</si>
  <si>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</si>
  <si>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</si>
  <si>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</si>
  <si>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</si>
  <si>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</si>
  <si>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</si>
  <si>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</si>
  <si>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</si>
  <si>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</si>
  <si>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</si>
  <si>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</si>
  <si>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</si>
  <si>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</si>
  <si>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</si>
  <si>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</si>
  <si>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</si>
  <si>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</si>
  <si>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</si>
  <si>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</si>
  <si>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</si>
  <si>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</si>
  <si>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</si>
  <si>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</si>
  <si>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</si>
  <si>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</si>
  <si>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</si>
  <si>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</si>
  <si>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</si>
  <si>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</si>
  <si>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</si>
  <si>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</si>
  <si>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</si>
  <si>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</si>
  <si>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</si>
  <si>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</si>
  <si>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</si>
  <si>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</si>
  <si>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</si>
  <si>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</si>
  <si>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</si>
  <si>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</si>
  <si>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</si>
  <si>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</si>
  <si>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</si>
  <si>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</si>
  <si>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</si>
  <si>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</si>
  <si>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</si>
  <si>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</si>
  <si>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</si>
  <si>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</si>
  <si>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</si>
  <si>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</si>
  <si>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</si>
  <si>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</si>
  <si>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</si>
  <si>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</si>
  <si>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</si>
  <si>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</si>
  <si>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</si>
  <si>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</si>
  <si>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</si>
  <si>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</si>
  <si>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</si>
  <si>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</si>
  <si>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</si>
  <si>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</si>
  <si>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</si>
  <si>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</si>
  <si>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</si>
  <si>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</si>
  <si>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</si>
  <si>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</si>
  <si>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</si>
  <si>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</si>
  <si>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</si>
  <si>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</si>
  <si>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</si>
  <si>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</si>
  <si>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</si>
  <si>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</si>
  <si>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</si>
  <si>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</si>
  <si>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</si>
  <si>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</si>
  <si>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</si>
  <si>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</si>
  <si>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</si>
  <si>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</si>
  <si>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</si>
  <si>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</si>
  <si>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</si>
  <si>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</si>
  <si>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</si>
  <si>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</si>
  <si>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</si>
  <si>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</si>
  <si>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</si>
  <si>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</si>
  <si>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</si>
  <si>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</si>
  <si>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</si>
  <si>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</si>
  <si>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</si>
  <si>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</si>
  <si>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</si>
  <si>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</si>
  <si>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</si>
  <si>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</si>
  <si>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</si>
  <si>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</si>
  <si>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</si>
  <si>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</si>
  <si>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</si>
  <si>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</si>
  <si>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</si>
  <si>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</si>
  <si>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</si>
  <si>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</si>
  <si>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</si>
  <si>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</si>
  <si>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</si>
  <si>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</si>
  <si>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</si>
  <si>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</si>
  <si>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</si>
  <si>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</si>
  <si>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</si>
  <si>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</si>
  <si>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</si>
  <si>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</si>
  <si>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</si>
  <si>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</si>
  <si>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</si>
  <si>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</si>
  <si>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</si>
  <si>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</si>
  <si>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</si>
  <si>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</si>
  <si>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</si>
  <si>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</si>
  <si>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</si>
  <si>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</si>
  <si>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</si>
  <si>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</si>
  <si>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</si>
  <si>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</si>
  <si>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</si>
  <si>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</si>
  <si>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</si>
  <si>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</si>
  <si>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</si>
  <si>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</si>
  <si>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</si>
  <si>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</si>
  <si>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</si>
  <si>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</si>
  <si>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</si>
  <si>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</si>
  <si>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</si>
  <si>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</si>
  <si>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</si>
  <si>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</si>
  <si>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</si>
  <si>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</si>
  <si>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</si>
  <si>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</si>
  <si>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</si>
  <si>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</si>
  <si>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</si>
  <si>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</si>
  <si>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</si>
  <si>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</si>
  <si>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</si>
  <si>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</si>
  <si>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</si>
  <si>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</si>
  <si>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</si>
  <si>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</si>
  <si>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</si>
  <si>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</si>
  <si>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</si>
  <si>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</si>
  <si>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</si>
  <si>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</si>
  <si>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</si>
  <si>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</si>
  <si>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</si>
  <si>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</si>
  <si>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</si>
  <si>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</si>
  <si>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</si>
  <si>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</si>
  <si>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</si>
  <si>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</si>
  <si>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</si>
  <si>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</si>
  <si>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</si>
  <si>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</si>
  <si>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</si>
  <si>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</si>
  <si>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</si>
  <si>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</si>
  <si>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</si>
  <si>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</si>
  <si>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</si>
  <si>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</si>
  <si>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</si>
  <si>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</si>
  <si>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</si>
  <si>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</si>
  <si>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</si>
  <si>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</si>
  <si>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</si>
  <si>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</si>
  <si>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</si>
  <si>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</si>
  <si>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</si>
  <si>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</si>
  <si>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</si>
  <si>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</si>
  <si>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</si>
  <si>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</si>
  <si>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</si>
  <si>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</si>
  <si>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</si>
  <si>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</si>
  <si>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</si>
  <si>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</si>
  <si>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</si>
  <si>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</si>
  <si>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</si>
  <si>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</si>
  <si>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</si>
  <si>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</si>
  <si>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</si>
  <si>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</si>
  <si>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</si>
  <si>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</si>
  <si>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</si>
  <si>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</si>
  <si>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</si>
  <si>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</si>
  <si>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</si>
  <si>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</si>
  <si>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</si>
  <si>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</si>
  <si>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</si>
  <si>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</si>
  <si>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</si>
  <si>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</si>
  <si>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</si>
  <si>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</si>
  <si>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</si>
  <si>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</si>
  <si>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</si>
  <si>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</si>
  <si>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</si>
  <si>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</si>
  <si>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</si>
  <si>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</si>
  <si>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</si>
  <si>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</si>
  <si>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</si>
  <si>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</si>
  <si>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</si>
  <si>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</si>
  <si>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</si>
  <si>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</si>
  <si>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</si>
  <si>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</si>
  <si>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</si>
  <si>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</si>
  <si>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</si>
  <si>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</si>
  <si>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</si>
  <si>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</si>
  <si>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</si>
  <si>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</si>
  <si>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</si>
  <si>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</si>
  <si>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</si>
  <si>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</si>
  <si>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</si>
  <si>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</si>
  <si>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</si>
  <si>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</si>
  <si>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</si>
  <si>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</si>
  <si>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</si>
  <si>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</si>
  <si>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</si>
  <si>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</si>
  <si>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</si>
  <si>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</si>
  <si>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</si>
  <si>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</si>
  <si>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</si>
  <si>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</si>
  <si>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</si>
  <si>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</si>
  <si>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</si>
  <si>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</si>
  <si>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</si>
  <si>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</si>
  <si>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</si>
  <si>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</si>
  <si>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</si>
  <si>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</si>
  <si>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</si>
  <si>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</si>
  <si>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</si>
  <si>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</si>
  <si>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</si>
  <si>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</si>
  <si>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</si>
  <si>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</si>
  <si>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</si>
  <si>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</si>
  <si>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</si>
  <si>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</si>
  <si>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</si>
  <si>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</si>
  <si>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</si>
  <si>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</si>
  <si>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</si>
  <si>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</si>
  <si>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</si>
  <si>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</si>
  <si>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</si>
  <si>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</si>
  <si>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</si>
  <si>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</si>
  <si>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</si>
  <si>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</si>
  <si>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</si>
  <si>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</si>
  <si>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</si>
  <si>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</si>
  <si>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</si>
  <si>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</si>
  <si>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</si>
  <si>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</si>
  <si>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</si>
  <si>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</si>
  <si>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</si>
  <si>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</si>
  <si>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</si>
  <si>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</si>
  <si>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</si>
  <si>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</si>
  <si>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</si>
  <si>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</si>
  <si>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</si>
  <si>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</si>
  <si>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</si>
  <si>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</si>
  <si>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</si>
  <si>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</si>
  <si>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</si>
  <si>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</si>
  <si>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</si>
  <si>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</si>
  <si>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</si>
  <si>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</si>
  <si>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</si>
  <si>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</si>
  <si>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</si>
  <si>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</si>
  <si>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</si>
  <si>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</si>
  <si>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</si>
  <si>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</si>
  <si>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</si>
  <si>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</si>
  <si>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</si>
  <si>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</si>
  <si>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</si>
  <si>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</si>
  <si>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</si>
  <si>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</si>
  <si>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</si>
  <si>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</si>
  <si>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</si>
  <si>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</si>
  <si>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</si>
  <si>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</si>
  <si>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</si>
  <si>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</si>
  <si>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</si>
  <si>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</si>
  <si>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</si>
  <si>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</si>
  <si>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</si>
  <si>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</si>
  <si>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</si>
  <si>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</si>
  <si>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</si>
  <si>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</si>
  <si>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</si>
  <si>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</si>
  <si>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</si>
  <si>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</si>
  <si>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</si>
  <si>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</si>
  <si>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</si>
  <si>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</si>
  <si>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</si>
  <si>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</si>
  <si>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</si>
  <si>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</si>
  <si>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</si>
  <si>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</si>
  <si>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</si>
  <si>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</si>
  <si>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</si>
  <si>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</si>
  <si>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</si>
  <si>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</si>
  <si>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</si>
  <si>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</si>
  <si>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</si>
  <si>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</si>
  <si>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</si>
  <si>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</si>
  <si>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</si>
  <si>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</si>
  <si>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</si>
  <si>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</si>
  <si>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</si>
  <si>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</si>
  <si>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</si>
  <si>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</si>
  <si>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</si>
  <si>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</si>
  <si>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</si>
  <si>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</si>
  <si>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</si>
  <si>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</si>
  <si>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</si>
  <si>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</si>
  <si>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</si>
  <si>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</si>
  <si>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</si>
  <si>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</si>
  <si>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</si>
  <si>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</si>
  <si>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</si>
  <si>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</si>
  <si>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</si>
  <si>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</si>
  <si>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</si>
  <si>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</si>
  <si>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</si>
  <si>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</si>
  <si>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</si>
  <si>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</si>
  <si>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</si>
  <si>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</si>
  <si>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</si>
  <si>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</si>
  <si>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</si>
  <si>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</si>
  <si>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</si>
  <si>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</si>
  <si>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</si>
  <si>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</si>
  <si>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</si>
  <si>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</si>
  <si>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</si>
  <si>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</si>
  <si>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</si>
  <si>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</si>
  <si>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</si>
  <si>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</si>
  <si>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</si>
  <si>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</si>
  <si>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</si>
  <si>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</si>
  <si>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</si>
  <si>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</si>
  <si>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</si>
  <si>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</si>
  <si>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</si>
  <si>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</si>
  <si>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</si>
  <si>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</si>
  <si>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</si>
  <si>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</si>
  <si>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</si>
  <si>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</si>
  <si>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</si>
  <si>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</si>
  <si>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</si>
  <si>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</si>
  <si>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</si>
  <si>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</si>
  <si>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</si>
  <si>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</si>
  <si>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</si>
  <si>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</si>
  <si>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</si>
  <si>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</si>
  <si>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</si>
  <si>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</si>
  <si>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</si>
  <si>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</si>
  <si>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</si>
  <si>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</si>
  <si>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</si>
  <si>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</si>
  <si>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</si>
  <si>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</si>
  <si>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</si>
  <si>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</si>
  <si>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</si>
  <si>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</si>
  <si>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</si>
  <si>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</si>
  <si>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</si>
  <si>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</si>
  <si>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</si>
  <si>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</si>
  <si>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</si>
  <si>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</si>
  <si>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</si>
  <si>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</si>
  <si>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</si>
  <si>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</si>
  <si>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</si>
  <si>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</si>
  <si>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</si>
  <si>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</si>
  <si>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</si>
  <si>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</si>
  <si>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</si>
  <si>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</si>
  <si>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</si>
  <si>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</si>
  <si>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</si>
  <si>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</si>
  <si>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</si>
  <si>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</si>
  <si>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</si>
  <si>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</si>
  <si>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</si>
  <si>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</si>
  <si>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</si>
  <si>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</si>
  <si>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</si>
  <si>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</si>
  <si>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</si>
  <si>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</si>
  <si>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</si>
  <si>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</si>
  <si>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</si>
  <si>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</si>
  <si>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</si>
  <si>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</si>
  <si>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</si>
  <si>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</si>
  <si>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</si>
  <si>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</si>
  <si>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</si>
  <si>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</si>
  <si>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</si>
  <si>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</si>
  <si>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</si>
  <si>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</si>
  <si>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</si>
  <si>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</si>
  <si>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</si>
  <si>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</si>
  <si>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</si>
  <si>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</si>
  <si>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</si>
  <si>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</si>
  <si>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</si>
  <si>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</si>
  <si>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</si>
  <si>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</si>
  <si>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</si>
  <si>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</si>
  <si>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</si>
  <si>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</si>
  <si>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</si>
  <si>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</si>
  <si>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</si>
  <si>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</si>
  <si>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</si>
  <si>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</si>
  <si>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</si>
  <si>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</si>
  <si>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</si>
  <si>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</si>
  <si>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</si>
  <si>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</si>
  <si>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</si>
  <si>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</si>
  <si>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</si>
  <si>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</si>
  <si>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</si>
  <si>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</si>
  <si>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</si>
  <si>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</si>
  <si>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</si>
  <si>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</si>
  <si>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</si>
  <si>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</si>
  <si>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</si>
  <si>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</si>
  <si>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</si>
  <si>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</si>
  <si>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</si>
  <si>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</si>
  <si>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</si>
  <si>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</si>
  <si>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</si>
  <si>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</si>
  <si>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</si>
  <si>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</si>
  <si>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</si>
  <si>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</si>
  <si>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</si>
  <si>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</si>
  <si>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</si>
  <si>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</si>
  <si>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</si>
  <si>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</si>
  <si>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</si>
  <si>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</si>
  <si>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</si>
  <si>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</si>
  <si>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</si>
  <si>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</si>
  <si>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</si>
  <si>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</si>
  <si>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</si>
  <si>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</si>
  <si>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</si>
  <si>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</si>
  <si>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</si>
  <si>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</si>
  <si>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</si>
  <si>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</si>
  <si>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</si>
  <si>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</si>
  <si>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</si>
  <si>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</si>
  <si>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</si>
  <si>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</si>
  <si>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</si>
  <si>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</si>
  <si>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</si>
  <si>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</si>
  <si>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</si>
  <si>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</si>
  <si>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</si>
  <si>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</si>
  <si>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</si>
  <si>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</si>
  <si>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</si>
  <si>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</si>
  <si>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</si>
  <si>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</si>
  <si>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</si>
  <si>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</si>
  <si>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</si>
  <si>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</si>
  <si>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</si>
  <si>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</si>
  <si>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</si>
  <si>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</si>
  <si>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</si>
  <si>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</si>
  <si>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</si>
  <si>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</si>
  <si>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</si>
  <si>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</si>
  <si>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</si>
  <si>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</si>
  <si>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</si>
  <si>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</si>
  <si>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</si>
  <si>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</si>
  <si>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</si>
  <si>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</si>
  <si>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</si>
  <si>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</si>
  <si>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</si>
  <si>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</si>
  <si>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</si>
  <si>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</si>
  <si>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</si>
  <si>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</si>
  <si>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</si>
  <si>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</si>
  <si>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</si>
  <si>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</si>
  <si>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</si>
  <si>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</si>
  <si>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</si>
  <si>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</si>
  <si>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</si>
  <si>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</si>
  <si>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</si>
  <si>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</si>
  <si>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</si>
  <si>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</si>
  <si>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</si>
  <si>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</si>
  <si>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</si>
  <si>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</si>
  <si>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</si>
  <si>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</si>
  <si>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</si>
  <si>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</si>
  <si>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</si>
  <si>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</si>
  <si>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</si>
  <si>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</si>
  <si>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</si>
  <si>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</si>
  <si>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</si>
  <si>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</si>
  <si>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</si>
  <si>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</si>
  <si>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</si>
  <si>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</si>
  <si>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</si>
  <si>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</si>
  <si>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</si>
  <si>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</si>
  <si>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</si>
  <si>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</si>
  <si>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</si>
  <si>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</si>
  <si>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</si>
  <si>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</si>
  <si>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</si>
  <si>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</si>
  <si>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</si>
  <si>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</si>
  <si>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</si>
  <si>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</si>
  <si>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</si>
  <si>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</si>
  <si>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</si>
  <si>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</si>
  <si>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</si>
  <si>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</si>
  <si>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</si>
  <si>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</si>
  <si>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</si>
  <si>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</si>
  <si>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</si>
  <si>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</si>
  <si>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</si>
  <si>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</si>
  <si>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</si>
  <si>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</si>
  <si>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</si>
  <si>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</si>
  <si>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</si>
  <si>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</si>
  <si>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</si>
  <si>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</si>
  <si>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</si>
  <si>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</si>
  <si>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</si>
  <si>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</si>
  <si>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</si>
  <si>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</si>
  <si>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</si>
  <si>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</si>
  <si>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</si>
  <si>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</si>
  <si>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</si>
  <si>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</si>
  <si>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</si>
  <si>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</si>
  <si>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</si>
  <si>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</si>
  <si>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</si>
  <si>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</si>
  <si>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</si>
  <si>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</si>
  <si>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</si>
  <si>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</si>
  <si>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</si>
  <si>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</si>
  <si>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</si>
  <si>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</si>
  <si>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</si>
  <si>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</si>
  <si>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</si>
  <si>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</si>
  <si>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</si>
  <si>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</si>
  <si>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</si>
  <si>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</si>
  <si>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</si>
  <si>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</si>
  <si>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</si>
  <si>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</si>
  <si>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</si>
  <si>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</si>
  <si>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</si>
  <si>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</si>
  <si>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</si>
  <si>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</si>
  <si>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</si>
  <si>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</si>
  <si>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</si>
  <si>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</si>
  <si>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</si>
  <si>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</si>
  <si>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</si>
  <si>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</si>
  <si>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</si>
  <si>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</si>
  <si>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</si>
  <si>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</si>
  <si>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</si>
  <si>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</si>
  <si>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</si>
  <si>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</si>
  <si>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</si>
  <si>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</si>
  <si>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</si>
  <si>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</si>
  <si>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</si>
  <si>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</si>
  <si>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</si>
  <si>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</si>
  <si>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</si>
  <si>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</si>
  <si>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</si>
  <si>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</si>
  <si>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</si>
  <si>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</si>
  <si>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</si>
  <si>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</si>
  <si>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</si>
  <si>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</si>
  <si>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</si>
  <si>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</si>
  <si>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</si>
  <si>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</si>
  <si>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</si>
  <si>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</si>
  <si>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</si>
  <si>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</si>
  <si>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</si>
  <si>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</si>
  <si>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</si>
  <si>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</si>
  <si>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</si>
  <si>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</si>
  <si>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</si>
  <si>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</si>
  <si>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</si>
  <si>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</si>
  <si>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</si>
  <si>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</si>
  <si>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</si>
  <si>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</si>
  <si>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</si>
  <si>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</si>
  <si>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</si>
  <si>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</si>
  <si>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</si>
  <si>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</si>
  <si>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</si>
  <si>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</si>
  <si>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</si>
  <si>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</si>
  <si>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</si>
  <si>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</si>
  <si>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</si>
  <si>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</si>
  <si>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</si>
  <si>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</si>
  <si>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</si>
  <si>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</si>
  <si>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</si>
  <si>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</si>
  <si>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</si>
  <si>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</si>
  <si>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</si>
  <si>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</si>
  <si>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</si>
  <si>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</si>
  <si>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</si>
  <si>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</si>
  <si>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</si>
  <si>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</si>
  <si>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</si>
  <si>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</si>
  <si>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</si>
  <si>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</si>
  <si>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</si>
  <si>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</si>
  <si>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</si>
  <si>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</si>
  <si>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</si>
  <si>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</si>
  <si>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</si>
  <si>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</si>
  <si>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</si>
  <si>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</si>
  <si>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</si>
  <si>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</si>
  <si>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</si>
  <si>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</si>
  <si>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</si>
  <si>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</si>
  <si>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</si>
  <si>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</si>
  <si>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</si>
  <si>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</si>
  <si>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</si>
  <si>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</si>
  <si>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</si>
  <si>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</si>
  <si>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</si>
  <si>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</si>
  <si>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</si>
  <si>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</si>
  <si>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</si>
  <si>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</si>
  <si>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</si>
  <si>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</si>
  <si>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</si>
  <si>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</si>
  <si>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</si>
  <si>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</si>
  <si>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</si>
  <si>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</si>
  <si>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</si>
  <si>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</si>
  <si>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</si>
  <si>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</si>
  <si>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</si>
  <si>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</si>
  <si>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</si>
  <si>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</si>
  <si>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</si>
  <si>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</si>
  <si>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</si>
  <si>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</si>
  <si>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</si>
  <si>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</si>
  <si>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</si>
  <si>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</si>
  <si>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</si>
  <si>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</si>
  <si>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</si>
  <si>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</si>
  <si>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</si>
  <si>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</si>
  <si>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</si>
  <si>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</si>
  <si>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</si>
  <si>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</si>
  <si>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</si>
  <si>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</si>
  <si>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</si>
  <si>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</si>
  <si>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</si>
  <si>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</si>
  <si>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</si>
  <si>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</si>
  <si>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</si>
  <si>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</si>
  <si>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</si>
  <si>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</si>
  <si>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</si>
  <si>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</si>
  <si>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</si>
  <si>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</si>
  <si>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</si>
  <si>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</si>
  <si>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</si>
  <si>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</si>
  <si>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</si>
  <si>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</si>
  <si>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</si>
  <si>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</si>
  <si>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</si>
  <si>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</si>
  <si>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</si>
  <si>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</si>
  <si>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</si>
  <si>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</si>
  <si>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</si>
  <si>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</si>
  <si>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</si>
  <si>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</si>
  <si>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</si>
  <si>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</si>
  <si>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</si>
  <si>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</si>
  <si>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</si>
  <si>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</si>
  <si>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</si>
  <si>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</si>
  <si>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</si>
  <si>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</si>
  <si>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</si>
  <si>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</si>
  <si>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</si>
  <si>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</si>
  <si>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</si>
  <si>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</si>
  <si>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</si>
  <si>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</si>
  <si>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</si>
  <si>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</si>
  <si>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</si>
  <si>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</si>
  <si>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</si>
  <si>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</si>
  <si>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</si>
  <si>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</si>
  <si>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</si>
  <si>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</si>
  <si>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</si>
  <si>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</si>
  <si>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</si>
  <si>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</si>
  <si>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</si>
  <si>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</si>
  <si>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</si>
  <si>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</si>
  <si>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</si>
  <si>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</si>
  <si>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</si>
  <si>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</si>
  <si>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</si>
  <si>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</si>
  <si>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</si>
  <si>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</si>
  <si>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</si>
  <si>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</si>
  <si>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</si>
  <si>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</si>
  <si>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</si>
  <si>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</si>
  <si>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</si>
  <si>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</si>
  <si>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</si>
  <si>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</si>
  <si>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</si>
  <si>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</si>
  <si>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</si>
  <si>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</si>
  <si>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</si>
  <si>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</si>
  <si>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</si>
  <si>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</si>
  <si>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</si>
  <si>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</si>
  <si>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</si>
  <si>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</si>
  <si>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</si>
  <si>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</si>
  <si>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</si>
  <si>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</si>
  <si>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</si>
  <si>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</si>
  <si>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</si>
  <si>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</si>
  <si>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</si>
  <si>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</si>
  <si>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</si>
  <si>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</si>
  <si>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</si>
  <si>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</si>
  <si>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</si>
  <si>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</si>
  <si>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</si>
  <si>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</si>
  <si>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</si>
  <si>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</si>
  <si>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</si>
  <si>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</si>
  <si>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</si>
  <si>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</si>
  <si>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</si>
  <si>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</si>
  <si>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</si>
  <si>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</si>
  <si>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</si>
  <si>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</si>
  <si>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</si>
  <si>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</si>
  <si>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</si>
  <si>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</si>
  <si>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</si>
  <si>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</si>
  <si>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</si>
  <si>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</si>
  <si>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</si>
  <si>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</si>
  <si>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</si>
  <si>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</si>
  <si>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</si>
  <si>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</si>
  <si>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</si>
  <si>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</si>
  <si>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</si>
  <si>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</si>
  <si>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</si>
  <si>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</si>
  <si>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</si>
  <si>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</si>
  <si>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</si>
  <si>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</si>
  <si>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</si>
  <si>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</si>
  <si>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</si>
  <si>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</si>
  <si>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</si>
  <si>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</si>
  <si>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</si>
  <si>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</si>
  <si>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</si>
  <si>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</si>
  <si>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</si>
  <si>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</si>
  <si>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</si>
  <si>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</si>
  <si>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</si>
  <si>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</si>
  <si>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</si>
  <si>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</si>
  <si>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</si>
  <si>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</si>
  <si>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</si>
  <si>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</si>
  <si>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</si>
  <si>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</si>
  <si>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</si>
  <si>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</si>
  <si>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</si>
  <si>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</si>
  <si>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</si>
  <si>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</si>
  <si>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</si>
  <si>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</si>
  <si>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</si>
  <si>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</si>
  <si>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</si>
  <si>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</si>
  <si>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</si>
  <si>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</si>
  <si>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</si>
  <si>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</si>
  <si>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</si>
  <si>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</si>
  <si>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</si>
  <si>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</si>
  <si>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</si>
  <si>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</si>
  <si>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</si>
  <si>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</si>
  <si>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</si>
  <si>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</si>
  <si>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</si>
  <si>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</si>
  <si>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</si>
  <si>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</si>
  <si>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</si>
  <si>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</si>
  <si>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</si>
  <si>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</si>
  <si>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</si>
  <si>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</si>
  <si>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</si>
  <si>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</si>
  <si>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</si>
  <si>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</si>
  <si>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</si>
  <si>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</si>
  <si>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</si>
  <si>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</si>
  <si>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</si>
  <si>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</si>
  <si>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</si>
  <si>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</si>
  <si>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</si>
  <si>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</si>
  <si>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</si>
  <si>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</si>
  <si>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</si>
  <si>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</si>
  <si>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</si>
  <si>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</si>
  <si>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</si>
  <si>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</si>
  <si>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</si>
  <si>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</si>
  <si>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</si>
  <si>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</si>
  <si>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</si>
  <si>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</si>
  <si>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</si>
  <si>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</si>
  <si>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</si>
  <si>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</si>
  <si>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</si>
  <si>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</si>
  <si>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</si>
  <si>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</si>
  <si>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</si>
  <si>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</si>
  <si>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</si>
  <si>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</si>
  <si>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</si>
  <si>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</si>
  <si>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</si>
  <si>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</si>
  <si>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</si>
  <si>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</si>
  <si>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</si>
  <si>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</si>
  <si>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</si>
  <si>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</si>
  <si>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</si>
  <si>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</si>
  <si>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</si>
  <si>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</si>
  <si>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</si>
  <si>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</si>
  <si>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</si>
  <si>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</si>
  <si>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</si>
  <si>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</si>
  <si>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</si>
  <si>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</si>
  <si>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</si>
  <si>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</si>
  <si>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</si>
  <si>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</si>
  <si>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</si>
  <si>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</si>
  <si>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</si>
  <si>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</si>
  <si>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</si>
  <si>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</si>
  <si>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</si>
  <si>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</si>
  <si>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</si>
  <si>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</si>
  <si>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</si>
  <si>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</si>
  <si>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</si>
  <si>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</si>
  <si>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</si>
  <si>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</si>
  <si>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</si>
  <si>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</si>
  <si>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</si>
  <si>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</si>
  <si>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</si>
  <si>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</si>
  <si>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</si>
  <si>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</si>
  <si>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</si>
  <si>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</si>
  <si>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</si>
  <si>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</si>
  <si>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</si>
  <si>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</si>
  <si>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</si>
  <si>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</si>
  <si>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</si>
  <si>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</si>
  <si>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</si>
  <si>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</si>
  <si>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</si>
  <si>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</si>
  <si>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</si>
  <si>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</si>
  <si>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</si>
  <si>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</si>
  <si>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</si>
  <si>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</si>
  <si>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</si>
  <si>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</si>
  <si>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</si>
  <si>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</si>
  <si>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</si>
  <si>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</si>
  <si>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</si>
  <si>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</si>
  <si>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</si>
  <si>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</si>
  <si>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</si>
  <si>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</si>
  <si>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</si>
  <si>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</si>
  <si>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</si>
  <si>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</si>
  <si>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</si>
  <si>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</si>
  <si>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</si>
  <si>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</si>
  <si>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</si>
  <si>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</si>
  <si>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</si>
  <si>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</si>
  <si>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</si>
  <si>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</si>
  <si>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</si>
  <si>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</si>
  <si>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</si>
  <si>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</si>
  <si>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</si>
  <si>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</si>
  <si>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</si>
  <si>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</si>
  <si>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</si>
  <si>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</si>
  <si>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</si>
  <si>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</si>
  <si>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</si>
  <si>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</si>
  <si>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</si>
  <si>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</si>
  <si>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</si>
  <si>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</si>
  <si>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</si>
  <si>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</si>
  <si>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</si>
  <si>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</si>
  <si>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</si>
  <si>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</si>
  <si>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</si>
  <si>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</si>
  <si>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</si>
  <si>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</si>
  <si>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</si>
  <si>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</si>
  <si>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</si>
  <si>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</si>
  <si>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</si>
  <si>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</si>
  <si>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</si>
  <si>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</si>
  <si>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</si>
  <si>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</si>
  <si>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</si>
  <si>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</si>
  <si>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</si>
  <si>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</si>
  <si>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</si>
  <si>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</si>
  <si>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</si>
  <si>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</si>
  <si>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</si>
  <si>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</si>
  <si>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</si>
  <si>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</si>
  <si>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</si>
  <si>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</si>
  <si>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</si>
  <si>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</si>
  <si>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</si>
  <si>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</si>
  <si>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</si>
  <si>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</si>
  <si>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</si>
  <si>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</si>
  <si>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</si>
  <si>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</si>
  <si>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</si>
  <si>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</si>
  <si>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</si>
  <si>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</si>
  <si>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</si>
  <si>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</si>
  <si>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</si>
  <si>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</si>
  <si>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</si>
  <si>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</si>
  <si>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</si>
  <si>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</si>
  <si>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</si>
  <si>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</si>
  <si>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</si>
  <si>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</si>
  <si>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</si>
  <si>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</si>
  <si>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</si>
  <si>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</si>
  <si>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</si>
  <si>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</si>
  <si>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</si>
  <si>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</si>
  <si>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</si>
  <si>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</si>
  <si>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</si>
  <si>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</si>
  <si>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</si>
  <si>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</si>
  <si>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</si>
  <si>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</si>
  <si>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</si>
  <si>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</si>
  <si>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</si>
  <si>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</si>
  <si>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</si>
  <si>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</si>
  <si>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</si>
  <si>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</si>
  <si>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</si>
  <si>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</si>
  <si>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</si>
  <si>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</si>
  <si>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</si>
  <si>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</si>
  <si>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</si>
  <si>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</si>
  <si>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</si>
  <si>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</si>
  <si>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</si>
  <si>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</si>
  <si>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</si>
  <si>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</si>
  <si>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</si>
  <si>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</si>
  <si>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</si>
  <si>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</si>
  <si>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</si>
  <si>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</si>
  <si>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</si>
  <si>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</si>
  <si>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</si>
  <si>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</si>
  <si>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</si>
  <si>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</si>
  <si>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</si>
  <si>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</si>
  <si>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</si>
  <si>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</si>
  <si>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</si>
  <si>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</si>
  <si>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</si>
  <si>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</si>
  <si>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</si>
  <si>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</si>
  <si>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</si>
  <si>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</si>
  <si>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</si>
  <si>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</si>
  <si>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</si>
  <si>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</si>
  <si>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</si>
  <si>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</si>
  <si>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</si>
  <si>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</si>
  <si>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</si>
  <si>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</si>
  <si>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</si>
  <si>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</si>
  <si>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</si>
  <si>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</si>
  <si>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</si>
  <si>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</si>
  <si>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</si>
  <si>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</si>
  <si>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</si>
  <si>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</si>
  <si>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</si>
  <si>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</si>
  <si>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</si>
  <si>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</si>
  <si>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</si>
  <si>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</si>
  <si>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</si>
  <si>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</si>
  <si>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</si>
  <si>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</si>
  <si>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</si>
  <si>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</si>
  <si>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</si>
  <si>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</si>
  <si>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</si>
  <si>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</si>
  <si>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</si>
  <si>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</si>
  <si>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</si>
  <si>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</si>
  <si>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</si>
  <si>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</si>
  <si>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</si>
  <si>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</si>
  <si>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</si>
  <si>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</si>
  <si>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</si>
  <si>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</si>
  <si>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</si>
  <si>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</si>
  <si>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</si>
  <si>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</si>
  <si>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</si>
  <si>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</si>
  <si>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</si>
  <si>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</si>
  <si>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</si>
  <si>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</si>
  <si>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</si>
  <si>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</si>
  <si>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</si>
  <si>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</si>
  <si>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</si>
  <si>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</si>
  <si>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</si>
  <si>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</si>
  <si>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</si>
  <si>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</si>
  <si>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</si>
  <si>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</si>
  <si>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</si>
  <si>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</si>
  <si>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</si>
  <si>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</si>
  <si>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</si>
  <si>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</si>
  <si>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</si>
  <si>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</si>
  <si>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</si>
  <si>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</si>
  <si>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</si>
  <si>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</si>
  <si>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</si>
  <si>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</si>
  <si>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</si>
  <si>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</si>
  <si>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</si>
  <si>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</si>
  <si>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</si>
  <si>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</si>
  <si>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</si>
  <si>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</si>
  <si>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</si>
  <si>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</si>
  <si>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</si>
  <si>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</si>
  <si>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</si>
  <si>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</si>
  <si>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</si>
  <si>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</si>
  <si>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</si>
  <si>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</si>
  <si>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</si>
  <si>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</si>
  <si>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</si>
  <si>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</si>
  <si>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</si>
  <si>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</si>
  <si>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</si>
  <si>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</si>
  <si>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</si>
  <si>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</si>
  <si>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</si>
  <si>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</si>
  <si>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</si>
  <si>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</si>
  <si>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</si>
  <si>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</si>
  <si>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</si>
  <si>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</si>
  <si>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</si>
  <si>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</si>
  <si>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</si>
  <si>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</si>
  <si>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</si>
  <si>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</si>
  <si>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</si>
  <si>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</si>
  <si>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</si>
  <si>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</si>
  <si>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</si>
  <si>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</si>
  <si>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</si>
  <si>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</si>
  <si>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</si>
  <si>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</si>
  <si>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</si>
  <si>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</si>
  <si>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</si>
  <si>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</si>
  <si>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</si>
  <si>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</si>
  <si>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</si>
  <si>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</si>
  <si>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</si>
  <si>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</si>
  <si>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</si>
  <si>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</si>
  <si>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</si>
  <si>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</si>
  <si>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</si>
  <si>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</si>
  <si>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</si>
  <si>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</si>
  <si>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</si>
  <si>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</si>
  <si>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</si>
  <si>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</si>
  <si>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</si>
  <si>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</si>
  <si>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</si>
  <si>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</si>
  <si>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</si>
  <si>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</si>
  <si>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</si>
  <si>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</si>
  <si>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</si>
  <si>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</si>
  <si>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</si>
  <si>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</si>
  <si>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</si>
  <si>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</si>
  <si>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</si>
  <si>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</si>
  <si>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</si>
  <si>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</si>
  <si>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</si>
  <si>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</si>
  <si>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</si>
  <si>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</si>
  <si>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</si>
  <si>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</si>
  <si>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</si>
  <si>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</si>
  <si>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</si>
  <si>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</si>
  <si>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</si>
  <si>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</si>
  <si>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</si>
  <si>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</si>
  <si>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</si>
  <si>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</si>
  <si>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</si>
  <si>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</si>
  <si>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</si>
  <si>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</si>
  <si>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</si>
  <si>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</si>
  <si>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</si>
  <si>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</si>
  <si>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</si>
  <si>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</si>
  <si>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</si>
  <si>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</si>
  <si>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</si>
  <si>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</si>
  <si>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</si>
  <si>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</si>
  <si>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</si>
  <si>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</si>
  <si>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</si>
  <si>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</si>
  <si>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</si>
  <si>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</si>
  <si>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</si>
  <si>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</si>
  <si>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</si>
  <si>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</si>
  <si>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</si>
  <si>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</si>
  <si>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</si>
  <si>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</si>
  <si>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</si>
  <si>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</si>
  <si>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</si>
  <si>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</si>
  <si>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</si>
  <si>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</si>
  <si>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</si>
  <si>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</si>
  <si>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</si>
  <si>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</si>
  <si>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</si>
  <si>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</si>
  <si>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</si>
  <si>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</si>
  <si>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</si>
  <si>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</si>
  <si>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</si>
  <si>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</si>
  <si>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</si>
  <si>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</si>
  <si>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</si>
  <si>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</si>
  <si>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</si>
  <si>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</si>
  <si>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</si>
  <si>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</si>
  <si>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</si>
  <si>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</si>
  <si>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</si>
  <si>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</si>
  <si>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</si>
  <si>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</si>
  <si>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</si>
  <si>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</si>
  <si>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</si>
  <si>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</si>
  <si>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</si>
  <si>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</si>
  <si>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</si>
  <si>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</si>
  <si>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</si>
  <si>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</si>
  <si>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</si>
  <si>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</si>
  <si>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</si>
  <si>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</si>
  <si>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</si>
  <si>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</si>
  <si>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</si>
  <si>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</si>
  <si>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</si>
  <si>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</si>
  <si>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</si>
  <si>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</si>
  <si>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</si>
  <si>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</si>
  <si>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</si>
  <si>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</si>
  <si>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</si>
  <si>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</si>
  <si>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</si>
  <si>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</si>
  <si>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</si>
  <si>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</si>
  <si>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</si>
  <si>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</si>
  <si>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</si>
  <si>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</si>
  <si>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</si>
  <si>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</si>
  <si>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</si>
  <si>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</si>
  <si>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</si>
  <si>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</si>
  <si>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</si>
  <si>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</si>
  <si>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</si>
  <si>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</si>
  <si>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</si>
  <si>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</si>
  <si>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</si>
  <si>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</si>
  <si>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</si>
  <si>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</si>
  <si>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</si>
  <si>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</si>
  <si>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</si>
  <si>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</si>
  <si>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</si>
  <si>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</si>
  <si>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</si>
  <si>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</si>
  <si>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</si>
  <si>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</si>
  <si>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</si>
  <si>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</si>
  <si>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</si>
  <si>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</si>
  <si>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</si>
  <si>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</si>
  <si>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</si>
  <si>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</si>
  <si>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</si>
  <si>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</si>
  <si>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</si>
  <si>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</si>
  <si>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</si>
  <si>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</si>
  <si>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</si>
  <si>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</si>
  <si>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</si>
  <si>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</si>
  <si>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</si>
  <si>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</si>
  <si>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</si>
  <si>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</si>
  <si>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</si>
  <si>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</si>
  <si>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</si>
  <si>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</si>
  <si>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</si>
  <si>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</si>
  <si>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</si>
  <si>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</si>
  <si>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</si>
  <si>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</si>
  <si>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</si>
  <si>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</si>
  <si>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</si>
  <si>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</si>
  <si>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</si>
  <si>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</si>
  <si>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</si>
  <si>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</si>
  <si>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</si>
  <si>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</si>
  <si>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</si>
  <si>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</si>
  <si>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</si>
  <si>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</si>
  <si>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</si>
  <si>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</si>
  <si>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</si>
  <si>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</si>
  <si>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</si>
  <si>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</si>
  <si>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</si>
  <si>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</si>
  <si>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</si>
  <si>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</si>
  <si>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</si>
  <si>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</si>
  <si>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</si>
  <si>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</si>
  <si>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</si>
  <si>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</si>
  <si>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</si>
  <si>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</si>
  <si>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</si>
  <si>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</si>
  <si>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</si>
  <si>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</si>
  <si>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</si>
  <si>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</si>
  <si>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</si>
  <si>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</si>
  <si>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</si>
  <si>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</si>
  <si>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</si>
  <si>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</si>
  <si>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</si>
  <si>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</si>
  <si>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</si>
  <si>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</si>
  <si>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</si>
  <si>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</si>
  <si>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</si>
  <si>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</si>
  <si>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</si>
  <si>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</si>
  <si>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</si>
  <si>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</si>
  <si>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</si>
  <si>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</si>
  <si>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</si>
  <si>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</si>
  <si>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</si>
  <si>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</si>
  <si>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</si>
  <si>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</si>
  <si>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</si>
  <si>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</si>
  <si>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</si>
  <si>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</si>
  <si>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</si>
  <si>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</si>
  <si>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</si>
  <si>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</si>
  <si>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</si>
  <si>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</si>
  <si>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</si>
  <si>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</si>
  <si>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</si>
  <si>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</si>
  <si>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</si>
  <si>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</si>
  <si>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</si>
  <si>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</si>
  <si>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</si>
  <si>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</si>
  <si>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</si>
  <si>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</si>
  <si>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</si>
  <si>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</si>
  <si>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</si>
  <si>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</si>
  <si>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</si>
  <si>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</si>
  <si>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</si>
  <si>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</si>
  <si>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</si>
  <si>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</si>
  <si>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</si>
  <si>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</si>
  <si>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</si>
  <si>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</si>
  <si>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</si>
  <si>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</si>
  <si>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</si>
  <si>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</si>
  <si>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</si>
  <si>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</si>
  <si>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</si>
  <si>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</si>
  <si>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</si>
  <si>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</si>
  <si>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</si>
  <si>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</si>
  <si>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</si>
  <si>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</si>
  <si>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</si>
  <si>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</si>
  <si>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</si>
  <si>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</si>
  <si>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</si>
  <si>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</si>
  <si>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</si>
  <si>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</si>
  <si>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</si>
  <si>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</si>
  <si>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</si>
  <si>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</si>
  <si>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</si>
  <si>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</si>
  <si>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</si>
  <si>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</si>
  <si>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</si>
  <si>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</si>
  <si>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</si>
  <si>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</si>
  <si>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</si>
  <si>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</si>
  <si>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</si>
  <si>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</si>
  <si>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</si>
  <si>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</si>
  <si>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</si>
  <si>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</si>
  <si>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</si>
  <si>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</si>
  <si>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</si>
  <si>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</si>
  <si>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</si>
  <si>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</si>
  <si>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</si>
  <si>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</si>
  <si>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</si>
  <si>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</si>
  <si>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</si>
  <si>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</si>
  <si>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</si>
  <si>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</si>
  <si>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</si>
  <si>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</si>
  <si>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</si>
  <si>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</si>
  <si>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</si>
  <si>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</si>
  <si>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</si>
  <si>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</si>
  <si>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</si>
  <si>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</si>
  <si>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</si>
  <si>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</si>
  <si>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</si>
  <si>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</si>
  <si>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</si>
  <si>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</si>
  <si>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</si>
  <si>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</si>
  <si>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</si>
  <si>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</si>
  <si>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</si>
  <si>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</si>
  <si>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</si>
  <si>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</si>
  <si>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</si>
  <si>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</si>
  <si>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</si>
  <si>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</si>
  <si>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</si>
  <si>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</si>
  <si>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</si>
  <si>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</si>
  <si>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</si>
  <si>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</si>
  <si>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</si>
  <si>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</si>
  <si>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</si>
  <si>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</si>
  <si>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</si>
  <si>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</si>
  <si>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</si>
  <si>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</si>
  <si>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</si>
  <si>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</si>
  <si>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</si>
  <si>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</si>
  <si>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</si>
  <si>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</si>
  <si>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</si>
  <si>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</si>
  <si>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</si>
  <si>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</si>
  <si>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</si>
  <si>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</si>
  <si>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</si>
  <si>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</si>
  <si>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</si>
  <si>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</si>
  <si>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</si>
  <si>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</si>
  <si>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</si>
  <si>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</si>
  <si>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</si>
  <si>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</si>
  <si>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</si>
  <si>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</si>
  <si>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</si>
  <si>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</si>
  <si>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</si>
  <si>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</si>
  <si>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</si>
  <si>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</si>
  <si>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</si>
  <si>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</si>
  <si>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</si>
  <si>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</si>
  <si>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</si>
  <si>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</si>
  <si>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</si>
  <si>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</si>
  <si>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</si>
  <si>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</si>
  <si>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</si>
  <si>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</si>
  <si>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</si>
  <si>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</si>
  <si>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</si>
  <si>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</si>
  <si>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</si>
  <si>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</si>
  <si>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</si>
  <si>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</si>
  <si>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</si>
  <si>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</si>
  <si>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</si>
  <si>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</si>
  <si>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</si>
  <si>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</si>
  <si>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</si>
  <si>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</si>
  <si>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</si>
  <si>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</si>
  <si>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</si>
  <si>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</si>
  <si>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</si>
  <si>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</si>
  <si>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</si>
  <si>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</si>
  <si>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</si>
  <si>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</si>
  <si>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</si>
  <si>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</si>
  <si>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</si>
  <si>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</si>
  <si>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</si>
  <si>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</si>
  <si>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</si>
  <si>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</si>
  <si>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</si>
  <si>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</si>
  <si>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</si>
  <si>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</si>
  <si>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</si>
  <si>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</si>
  <si>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</si>
  <si>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</si>
  <si>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</si>
  <si>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</si>
  <si>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</si>
  <si>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</si>
  <si>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</si>
  <si>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</si>
  <si>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</si>
  <si>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</si>
  <si>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</si>
  <si>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</si>
  <si>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</si>
  <si>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</si>
  <si>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</si>
  <si>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</si>
  <si>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</si>
  <si>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</si>
  <si>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</si>
  <si>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</si>
  <si>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</si>
  <si>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</si>
  <si>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</si>
  <si>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</si>
  <si>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</si>
  <si>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</si>
  <si>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</si>
  <si>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</si>
  <si>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</si>
  <si>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</si>
  <si>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</si>
  <si>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</si>
  <si>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</si>
  <si>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</si>
  <si>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</si>
  <si>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</si>
  <si>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</si>
  <si>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</si>
  <si>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</si>
  <si>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</si>
  <si>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</si>
  <si>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</si>
  <si>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</si>
  <si>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</si>
  <si>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</si>
  <si>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</si>
  <si>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</si>
  <si>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</si>
  <si>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</si>
  <si>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</si>
  <si>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</si>
  <si>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</si>
  <si>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</si>
  <si>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</si>
  <si>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</si>
  <si>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</si>
  <si>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</si>
  <si>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</si>
  <si>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</si>
  <si>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</si>
  <si>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</si>
  <si>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</si>
  <si>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</si>
  <si>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</si>
  <si>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</si>
  <si>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</si>
  <si>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</si>
  <si>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</si>
  <si>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</si>
  <si>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</si>
  <si>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</si>
  <si>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</si>
  <si>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</si>
  <si>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</si>
  <si>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</si>
  <si>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</si>
  <si>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</si>
  <si>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</si>
  <si>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</si>
  <si>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</si>
  <si>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</si>
  <si>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</si>
  <si>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</si>
  <si>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</si>
  <si>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</si>
  <si>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</si>
  <si>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</si>
  <si>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</si>
  <si>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</si>
  <si>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</si>
  <si>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</si>
  <si>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</si>
  <si>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</si>
  <si>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</si>
  <si>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</si>
  <si>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</si>
  <si>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</si>
  <si>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</si>
  <si>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</si>
  <si>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</si>
  <si>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</si>
  <si>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</si>
  <si>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</si>
  <si>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</si>
  <si>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</si>
  <si>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</si>
  <si>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</si>
  <si>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</si>
  <si>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</si>
  <si>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</si>
  <si>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</si>
  <si>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</si>
  <si>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</si>
  <si>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</si>
  <si>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</si>
  <si>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</si>
  <si>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</si>
  <si>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</si>
  <si>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</si>
  <si>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</si>
  <si>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</si>
  <si>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</si>
  <si>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</si>
  <si>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</si>
  <si>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</si>
  <si>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</si>
  <si>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</si>
  <si>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</si>
  <si>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PCM-20251018-00000756 </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</si>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</sst>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4" totalsRowShown="0" headerRowDxfId="48" dataDxfId="47" headerRowBorderDxfId="45" tableBorderDxfId="46" totalsRowBorderDxfId="44">
  <autoFilter ref="A1:L3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285.48982800926024</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4.9945155092573259</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45948.438253935186</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45948.438253935186</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45948.438253935186</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45948.438253935186</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45948.438253935186</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45948.438253935186</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45948.438253935186</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45948.438253935186</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45948.438253935186</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45948.438253935186</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45948.438253935186</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45948.438253935186</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45948.438253935186</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45948.438253935186</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45948.438253935186</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45948.438253935186</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45948.438253935186</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45948.438253935186</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45948.438253935186</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45948.438253935186</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45948.438253935186</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45948.438253935186</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45948.438253935186</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45948.438253935186</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45948.438253935186</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45948.438253935186</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45948.438253935186</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45948.438253935186</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45948.438253935186</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45948.438253935186</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45948.438253935186</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45948.438253935186</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45948.438253935186</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45948.438253935186</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45948.438253935186</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45948.438253935186</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45948.438253935186</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45948.438253935186</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45948.438253935186</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45948.438253935186</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45948.438253935186</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45948.438253935186</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45948.438253935186</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45948.438253935186</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45948.438253935186</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45948.438253935186</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45948.438253935186</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45948.438253935186</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45948.438253935186</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45948.438253935186</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45948.438253935186</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45948.438253935186</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45948.438253935186</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45948.438253935186</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45948.438253935186</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45948.438253935186</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45948.438253935186</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45948.438253935186</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45948.438253935186</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45948.438253935186</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45948.438253935186</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45948.438253935186</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45948.438253935186</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45948.438253935186</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45948.438253935186</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45948.438253935186</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45948.438253935186</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45948.438253935186</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45948.438253935186</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45948.438253935186</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45948.438253935186</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45948.438253935186</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45948.438253935186</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45948.438253935186</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45948.438253935186</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45948.438253935186</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45948.438253935186</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45948.438253935186</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45948.438253935186</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45948.438253935186</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45948.438253935186</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45948.438253935186</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45948.438253935186</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45948.438253935186</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45948.438253935186</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45948.438253935186</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45948.438253935186</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45948.438253935186</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45948.438253935186</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45948.438253935186</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45948.438253935186</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45948.438253935186</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45948.438253935186</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45948.438253935186</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45948.438253935186</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45948.438253935186</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45948.438253935186</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45948.438253935186</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45948.438253935186</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45948.438253935186</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45948.438253935186</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45948.438253935186</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45948.438253935186</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45948.438253935186</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45948.438253935186</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45948.438253935186</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45948.438253935186</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45948.438253935186</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45948.438253935186</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141.71117060185497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123.4384159722249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3.9424784722214099</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3.4191435188404284E-2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45948.438253935186</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45948.438253935186</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45948.438253935186</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45948.438253935186</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45948.438253935186</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45948.438253935186</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45948.438253935186</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45948.438253935186</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45948.438253935186</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45948.438253935186</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45948.438253935186</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45948.438253935186</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45948.438253935186</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45948.438253935186</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45948.438253935186</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45948.438253935186</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45948.438253935186</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45948.438253935186</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45948.438253935186</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45948.438253935186</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45948.438253935186</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45948.438253935186</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45948.438253935186</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45948.438253935186</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45948.438253935186</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45948.438253935186</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45948.438253935186</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45948.438253935186</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45948.438253935186</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45948.438253935186</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45948.438253935186</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45948.438253935186</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45948.438253935186</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45948.438253935186</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45948.438253935186</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45948.438253935186</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45948.438253935186</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45948.438253935186</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45948.438253935186</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45948.438253935186</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45948.438253935186</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45948.438253935186</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45948.438253935186</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45948.438253935186</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45948.438253935186</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45948.438253935186</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45948.438253935186</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45948.438253935186</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45948.438253935186</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45948.438253935186</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45948.438253935186</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45948.438253935186</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45948.438253935186</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45948.438253935186</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45948.438253935186</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45948.438253935186</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45948.438253935186</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45948.438253935186</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45948.438253935186</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45948.438253935186</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45948.438253935186</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45948.438253935186</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45948.438253935186</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45948.438253935186</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45948.438253935186</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45948.438253935186</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45948.438253935186</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45948.438253935186</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45948.438253935186</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45948.438253935186</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45948.438253935186</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45948.438253935186</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45948.438253935186</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45948.438253935186</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45948.438253935186</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45948.438253935186</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45948.438253935186</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45948.438253935186</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45948.438253935186</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45948.438253935186</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45948.438253935186</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45948.438253935186</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45948.438253935186</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45948.438253935186</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45948.438253935186</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45948.438253935186</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45948.438253935186</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45948.438253935186</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45948.438253935186</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45948.438253935186</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45948.438253935186</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45948.438253935186</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45948.438253935186</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45948.438253935186</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45948.438253935186</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45948.438253935186</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45948.438253935186</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0.16575393518724013</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45948.438253935186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45948.438253935186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45948.438253935186</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45948.438253935186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45948.438253935186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45948.438253935186</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45948.438253935186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45948.438253935186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45948.438253935186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45948.438253935186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45948.438253935186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45948.438253935186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45948.438253935186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45948.438253935186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45948.438253935186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45948.438253935186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45948.438253935186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45948.438253935186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45948.438253935186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45948.438253935186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45948.438253935186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45948.438253935186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45948.438253935186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45948.438253935186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45948.438253935186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45948.438253935186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45948.438253935186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45948.438253935186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45948.438253935186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45948.438253935186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45948.438253935186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45948.438253935186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45948.438253935186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45948.438253935186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45948.438253935186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45948.438253935186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45948.438253935186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45948.438253935186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45948.438253935186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45948.438253935186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45948.438253935186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45948.438253935186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45948.438253935186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45948.438253935186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45948.438253935186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45948.438253935186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45948.438253935186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45948.438253935186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45948.438253935186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45948.438253935186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45948.438253935186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45948.438253935186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45948.438253935186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45948.438253935186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45948.438253935186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45948.438253935186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45948.438253935186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45948.438253935186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45948.438253935186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45948.438253935186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45948.438253935186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45948.438253935186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45948.438253935186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45948.438253935186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45948.438253935186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45948.438253935186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45948.438253935186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45948.438253935186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45948.438253935186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45948.438253935186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45948.438253935186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45948.438253935186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45948.438253935186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45948.438253935186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45948.438253935186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45948.438253935186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45948.438253935186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45948.438253935186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45948.438253935186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45948.438253935186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45948.438253935186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45948.438253935186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45948.438253935186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45948.438253935186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45948.438253935186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45948.438253935186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45948.438253935186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45948.438253935186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45948.438253935186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45948.438253935186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45948.438253935186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45948.438253935186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45948.438253935186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45948.438253935186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45948.438253935186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45948.438253935186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45948.438253935186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45948.438253935186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45948.438253935186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45948.438253935186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45948.438253935186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45948.438253935186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45948.438253935186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45948.438253935186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45948.438253935186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45948.438253935186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45948.438253935186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45948.438253935186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45948.438253935186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45948.438253935186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45948.438253935186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45948.438253935186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45948.438253935186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45948.438253935186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45948.438253935186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45948.438253935186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45948.438253935186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45948.438253935186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45948.438253935186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45948.438253935186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45948.438253935186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45948.438253935186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45948.438253935186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45948.438253935186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45948.438253935186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45948.438253935186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45948.438253935186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45948.438253935186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45948.438253935186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45948.438253935186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45948.438253935186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45948.438253935186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45948.438253935186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45948.438253935186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45948.438253935186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45948.438253935186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45948.438253935186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45948.438253935186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45948.438253935186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45948.438253935186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45948.438253935186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45948.438253935186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45948.438253935186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45948.438253935186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45948.438253935186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45948.438253935186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45948.438253935186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45948.438253935186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45948.438253935186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45948.438253935186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45948.438253935186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45948.438253935186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45948.438253935186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45948.438253935186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45948.438253935186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45948.438253935186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45948.438253935186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45948.438253935186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45948.438253935186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45948.438253935186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45948.438253935186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45948.438253935186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45948.438253935186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45948.438253935186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45948.438253935186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45948.438253935186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45948.438253935186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45948.438253935186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45948.438253935186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45948.438253935186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45948.438253935186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45948.438253935186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45948.438253935186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45948.438253935186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45948.438253935186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45948.438253935186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45948.438253935186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45948.438253935186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45948.438253935186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45948.438253935186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45948.438253935186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45948.438253935186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45948.438253935186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45948.438253935186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45948.438253935186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45948.438253935186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45948.438253935186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45948.438253935186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45948.438253935186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45948.438253935186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45948.438253935186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45948.438253935186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45948.438253935186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45948.438253935186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45948.438253935186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45948.438253935186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45948.438253935186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45948.438253935186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45948.438253935186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45948.438253935186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45948.438253935186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45948.438253935186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45948.438253935186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45948.438253935186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45948.438253935186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45948.438253935186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45948.438253935186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45948.438253935186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45948.438253935186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45948.438253935186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45948.438253935186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45948.438253935186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45948.438253935186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45948.438253935186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45948.438253935186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45948.438253935186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45948.438253935186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45948.438253935186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45948.438253935186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45948.438253935186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45948.438253935186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45948.438253935186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45948.438253935186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45948.438253935186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45948.438253935186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45948.438253935186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45948.438253935186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45948.438253935186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45948.438253935186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45948.438253935186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45948.438253935186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45948.438253935186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45948.438253935186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45948.438253935186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45948.438253935186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45948.438253935186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45948.438253935186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45948.438253935186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45948.438253935186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45948.438253935186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45948.438253935186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45948.438253935186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45948.438253935186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45948.438253935186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45948.438253935186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45948.438253935186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45948.438253935186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45948.438253935186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45948.438253935186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45948.438253935186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45948.438253935186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45948.438253935186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45948.438253935186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45948.438253935186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45948.438253935186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45948.438253935186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45948.438253935186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45948.438253935186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45948.438253935186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45948.438253935186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45948.438253935186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45948.438253935186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45948.438253935186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45948.438253935186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45948.438253935186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45948.438253935186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45948.438253935186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45948.438253935186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45948.438253935186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45948.438253935186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45948.438253935186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45948.438253935186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45948.438253935186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45948.438253935186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45948.438253935186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45948.438253935186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45948.438253935186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45948.438253935186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45948.438253935186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45948.438253935186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45948.438253935186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45948.438253935186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45948.438253935186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45948.438253935186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45948.438253935186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45948.438253935186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45948.438253935186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45948.438253935186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45948.438253935186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45948.438253935186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45948.438253935186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45948.438253935186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45948.438253935186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45948.438253935186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45948.438253935186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45948.438253935186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45948.438253935186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45948.438253935186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45948.438253935186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45948.438253935186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45948.438253935186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45948.438253935186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45948.438253935186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45948.438253935186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45948.438253935186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45948.438253935186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45948.438253935186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45948.438253935186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45948.438253935186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45948.438253935186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45948.438253935186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45948.438253935186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45948.438253935186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45948.438253935186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45948.438253935186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45948.438253935186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45948.438253935186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45948.438253935186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45948.438253935186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45948.438253935186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45948.438253935186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45948.438253935186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45948.438253935186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45948.438253935186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45948.438253935186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45948.438253935186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45948.438253935186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45948.438253935186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45948.438253935186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45948.438253935186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45948.438253935186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45948.438253935186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45948.438253935186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45948.438253935186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45948.438253935186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45948.438253935186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45948.438253935186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45948.438253935186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45948.438253935186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45948.438253935186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45948.438253935186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45948.438253935186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45948.438253935186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45948.438253935186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45948.438253935186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45948.438253935186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45948.438253935186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45948.438253935186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45948.438253935186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45948.438253935186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45948.438253935186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45948.438253935186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45948.438253935186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45948.438253935186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45948.438253935186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45948.438253935186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45948.438253935186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45948.438253935186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45948.438253935186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45948.438253935186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45948.438253935186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45948.438253935186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45948.438253935186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45948.438253935186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45948.438253935186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45948.438253935186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45948.438253935186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45948.438253935186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45948.438253935186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45948.438253935186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45948.438253935186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45948.438253935186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45948.438253935186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45948.438253935186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45948.438253935186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45948.438253935186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45948.438253935186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45948.438253935186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45948.438253935186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45948.438253935186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45948.438253935186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45948.438253935186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45948.438253935186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45948.438253935186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45948.438253935186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45948.438253935186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45948.438253935186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45948.438253935186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45948.438253935186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45948.438253935186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45948.438253935186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45948.438253935186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45948.438253935186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45948.438253935186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45948.438253935186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45948.438253935186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45948.438253935186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45948.438253935186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45948.438253935186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45948.438253935186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45948.438253935186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45948.438253935186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45948.438253935186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45948.438253935186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45948.438253935186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45948.438253935186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45948.438253935186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45948.438253935186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45948.438253935186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45948.438253935186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45948.438253935186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45948.438253935186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45948.438253935186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45948.438253935186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45948.438253935186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45948.438253935186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45948.438253935186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45948.438253935186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45948.438253935186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45948.438253935186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45948.438253935186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45948.438253935186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45948.438253935186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45948.438253935186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45948.438253935186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45948.438253935186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45948.438253935186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45948.438253935186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45948.438253935186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45948.438253935186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45948.438253935186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45948.438253935186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45948.438253935186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45948.438253935186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45948.438253935186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45948.438253935186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45948.438253935186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45948.438253935186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45948.438253935186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45948.438253935186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45948.438253935186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45948.438253935186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45948.438253935186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45948.438253935186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45948.438253935186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45948.438253935186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45948.438253935186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45948.438253935186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45948.438253935186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45948.438253935186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45948.438253935186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45948.438253935186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45948.438253935186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45948.438253935186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45948.438253935186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45948.438253935186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45948.438253935186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45948.438253935186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45948.438253935186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45948.438253935186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45948.438253935186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45948.438253935186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45948.438253935186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45948.438253935186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45948.438253935186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45948.438253935186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45948.438253935186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45948.438253935186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45948.438253935186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45948.438253935186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45948.438253935186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45948.438253935186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45948.438253935186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45948.438253935186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45948.438253935186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45948.438253935186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45948.438253935186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45948.438253935186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45948.438253935186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45948.438253935186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45948.438253935186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45948.438253935186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45948.438253935186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45948.438253935186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45948.438253935186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45948.438253935186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45948.438253935186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45948.438253935186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45948.438253935186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45948.438253935186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45948.438253935186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45948.438253935186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45948.438253935186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45948.438253935186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45948.438253935186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45948.438253935186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45948.438253935186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45948.438253935186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45948.438253935186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45948.438253935186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45948.438253935186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45948.438253935186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45948.438253935186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45948.438253935186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45948.438253935186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45948.438253935186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45948.438253935186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45948.438253935186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45948.438253935186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45948.438253935186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45948.438253935186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45948.438253935186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45948.438253935186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45948.438253935186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45948.438253935186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45948.438253935186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45948.438253935186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45948.438253935186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45948.438253935186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45948.438253935186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45948.438253935186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45948.438253935186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45948.438253935186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45948.438253935186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45948.438253935186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45948.438253935186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45948.438253935186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45948.438253935186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45948.438253935186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45948.438253935186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45948.438253935186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45948.438253935186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45948.438253935186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45948.438253935186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45948.438253935186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45948.438253935186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45948.438253935186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45948.438253935186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45948.438253935186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45948.438253935186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45948.438253935186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45948.438253935186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45948.438253935186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45948.438253935186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45948.438253935186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45948.438253935186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45948.438253935186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45948.438253935186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45948.438253935186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45948.438253935186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45948.438253935186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45948.438253935186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45948.438253935186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45948.438253935186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45948.438253935186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45948.438253935186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45948.438253935186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45948.438253935186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45948.438253935186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45948.438253935186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45948.438253935186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45948.438253935186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45948.438253935186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45948.438253935186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45948.438253935186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45948.438253935186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45948.438253935186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45948.438253935186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45948.438253935186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45948.438253935186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45948.438253935186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45948.438253935186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45948.438253935186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45948.438253935186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45948.438253935186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45948.438253935186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45948.438253935186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45948.438253935186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45948.438253935186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45948.438253935186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45948.438253935186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45948.438253935186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45948.438253935186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45948.438253935186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45948.438253935186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45948.438253935186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45948.438253935186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45948.438253935186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45948.438253935186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45948.438253935186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45948.438253935186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45948.438253935186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45948.438253935186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45948.438253935186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45948.438253935186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45948.438253935186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45948.438253935186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45948.438253935186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45948.438253935186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45948.438253935186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45948.438253935186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45948.438253935186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45948.438253935186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45948.438253935186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45948.438253935186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45948.438253935186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45948.438253935186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45948.438253935186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45948.438253935186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45948.438253935186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45948.438253935186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45948.438253935186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45948.438253935186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45948.438253935186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45948.438253935186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45948.438253935186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45948.438253935186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45948.438253935186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45948.438253935186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45948.438253935186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45948.438253935186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45948.438253935186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45948.438253935186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45948.438253935186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45948.438253935186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45948.438253935186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45948.438253935186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45948.438253935186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45948.438253935186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45948.438253935186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45948.438253935186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45948.438253935186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45948.438253935186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45948.438253935186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45948.438253935186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45948.438253935186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45948.438253935186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45948.438253935186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45948.438253935186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45948.438253935186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45948.438253935186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45948.438253935186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45948.438253935186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45948.438253935186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45948.438253935186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45948.438253935186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45948.438253935186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45948.438253935186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45948.438253935186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45948.438253935186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45948.438253935186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45948.438253935186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45948.438253935186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45948.438253935186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45948.438253935186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45948.438253935186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45948.438253935186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45948.438253935186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45948.438253935186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45948.438253935186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45948.438253935186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45948.438253935186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45948.438253935186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45948.438253935186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45948.438253935186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45948.438253935186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45948.438253935186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45948.438253935186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45948.438253935186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45948.438253935186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45948.438253935186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45948.438253935186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45948.438253935186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45948.438253935186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45948.438253935186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45948.438253935186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45948.438253935186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45948.438253935186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45948.438253935186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45948.438253935186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45948.438253935186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45948.438253935186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45948.438253935186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45948.438253935186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45948.438253935186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45948.438253935186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45948.438253935186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45948.438253935186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45948.438253935186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45948.438253935186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45948.438253935186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45948.438253935186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45948.438253935186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45948.438253935186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45948.438253935186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45948.438253935186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45948.438253935186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45948.438253935186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45948.438253935186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45948.438253935186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45948.438253935186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45948.438253935186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45948.438253935186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45948.438253935186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45948.438253935186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45948.438253935186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45948.438253935186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45948.438253935186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45948.438253935186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45948.438253935186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45948.438253935186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45948.438253935186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45948.438253935186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45948.438253935186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45948.438253935186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45948.438253935186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45948.438253935186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45948.438253935186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45948.438253935186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45948.438253935186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45948.438253935186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45948.438253935186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45948.438253935186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45948.438253935186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45948.438253935186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45948.438253935186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45948.438253935186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45948.438253935186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45948.438253935186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45948.438253935186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45948.438253935186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45948.438253935186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45948.438253935186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45948.438253935186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45948.438253935186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45948.438253935186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45948.438253935186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45948.438253935186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45948.438253935186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45948.438253935186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45948.438253935186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45948.438253935186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45948.438253935186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45948.438253935186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45948.438253935186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45948.438253935186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45948.438253935186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45948.438253935186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45948.438253935186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45948.438253935186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45948.438253935186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45948.438253935186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45948.438253935186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45948.438253935186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45948.438253935186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45948.438253935186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45948.438253935186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45948.438253935186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45948.438253935186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45948.438253935186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45948.438253935186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45948.438253935186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45948.438253935186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45948.438253935186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45948.438253935186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45948.438253935186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45948.438253935186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45948.438253935186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45948.438253935186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45948.438253935186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45948.438253935186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45948.438253935186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45948.438253935186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45948.438253935186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45948.438253935186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45948.438253935186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45948.438253935186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45948.438253935186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45948.438253935186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45948.438253935186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45948.438253935186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45948.438253935186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45948.438253935186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45948.438253935186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45948.438253935186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45948.438253935186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45948.438253935186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45948.438253935186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45948.438253935186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45948.438253935186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45948.438253935186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45948.438253935186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45948.438253935186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45948.438253935186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45948.438253935186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45948.438253935186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45948.438253935186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45948.438253935186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45948.438253935186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45948.438253935186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45948.438253935186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45948.438253935186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45948.438253935186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45948.438253935186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45948.438253935186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45948.438253935186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45948.438253935186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45948.438253935186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45948.438253935186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45948.438253935186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45948.438253935186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45948.438253935186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45948.438253935186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45948.438253935186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45948.438253935186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45948.438253935186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45948.438253935186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45948.438253935186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45948.438253935186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45948.438253935186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45948.438253935186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45948.438253935186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45948.438253935186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45948.438253935186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45948.438253935186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45948.438253935186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45948.438253935186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45948.438253935186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45948.438253935186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45948.438253935186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45948.438253935186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45948.438253935186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45948.438253935186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45948.438253935186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45948.438253935186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45948.438253935186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45948.438253935186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45948.438253935186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45948.438253935186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45948.438253935186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45948.438253935186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45948.438253935186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45948.438253935186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45948.438253935186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45948.438253935186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45948.438253935186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45948.438253935186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45948.438253935186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45948.438253935186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45948.438253935186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45948.438253935186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45948.438253935186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45948.438253935186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45948.438253935186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45948.438253935186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45948.438253935186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45948.438253935186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45948.438253935186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45948.438253935186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45948.438253935186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45948.438253935186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45948.438253935186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45948.438253935186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45948.438253935186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45948.438253935186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45948.438253935186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45948.438253935186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45948.438253935186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45948.438253935186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45948.438253935186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45948.438253935186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45948.438253935186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45948.438253935186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45948.438253935186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45948.438253935186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45948.438253935186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45948.438253935186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45948.438253935186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45948.438253935186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45948.438253935186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45948.438253935186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45948.438253935186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45948.438253935186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45948.438253935186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45948.438253935186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45948.438253935186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45948.438253935186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45948.438253935186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45948.438253935186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45948.438253935186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45948.438253935186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45948.438253935186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45948.438253935186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45948.438253935186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45948.438253935186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45948.438253935186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45948.438253935186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45948.438253935186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45948.438253935186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45948.438253935186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45948.438253935186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45948.438253935186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45948.438253935186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45948.438253935186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45948.438253935186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45948.438253935186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45948.438253935186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45948.438253935186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45948.438253935186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45948.438253935186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45948.438253935186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45948.438253935186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45948.438253935186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45948.438253935186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45948.438253935186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45948.438253935186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45948.438253935186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45948.438253935186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45948.438253935186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45948.438253935186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45948.438253935186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45948.438253935186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45948.438253935186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45948.438253935186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45948.438253935186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45948.438253935186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45948.438253935186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45948.438253935186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45948.438253935186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45948.438253935186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45948.438253935186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45948.438253935186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45948.438253935186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45948.438253935186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45948.438253935186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45948.438253935186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45948.438253935186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45948.438253935186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45948.438253935186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45948.438253935186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45948.438253935186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45948.438253935186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45948.438253935186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45948.438253935186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45948.438253935186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45948.438253935186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45948.438253935186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45948.438253935186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45948.438253935186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45948.438253935186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45948.438253935186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45948.438253935186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45948.438253935186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45948.438253935186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45948.438253935186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45948.438253935186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45948.438253935186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45948.438253935186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45948.438253935186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45948.438253935186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45948.438253935186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45948.438253935186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45948.438253935186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45948.438253935186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45948.438253935186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45948.438253935186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45948.438253935186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45948.438253935186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45948.438253935186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45948.438253935186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45948.438253935186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45948.438253935186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45948.438253935186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45948.438253935186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45948.438253935186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45948.438253935186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45948.438253935186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45948.438253935186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45948.438253935186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45948.438253935186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45948.438253935186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45948.438253935186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45948.438253935186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45948.438253935186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45948.438253935186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45948.438253935186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45948.438253935186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45948.438253935186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45948.438253935186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45948.438253935186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45948.438253935186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45948.438253935186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45948.438253935186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45948.438253935186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45948.438253935186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45948.438253935186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45948.438253935186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45948.438253935186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45948.438253935186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45948.438253935186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45948.438253935186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45948.438253935186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45948.438253935186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45948.438253935186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45948.438253935186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45948.438253935186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45948.438253935186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45948.438253935186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45948.438253935186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45948.438253935186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45948.438253935186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45948.438253935186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45948.438253935186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45948.438253935186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45948.438253935186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45948.438253935186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45948.438253935186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45948.438253935186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45948.438253935186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45948.438253935186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45948.438253935186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45948.438253935186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45948.438253935186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45948.438253935186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45948.438253935186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45948.438253935186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45948.438253935186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45948.438253935186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45948.438253935186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45948.438253935186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45948.438253935186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45948.438253935186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45948.438253935186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45948.438253935186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45948.438253935186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45948.438253935186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45948.438253935186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45948.438253935186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45948.438253935186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45948.438253935186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45948.438253935186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45948.438253935186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45948.438253935186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45948.438253935186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45948.438253935186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45948.438253935186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45948.438253935186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45948.438253935186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45948.438253935186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45948.438253935186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45948.438253935186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45948.438253935186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45948.438253935186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45948.438253935186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45948.438253935186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45948.438253935186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45948.438253935186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45948.438253935186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45948.438253935186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45948.438253935186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45948.438253935186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45948.438253935186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45948.438253935186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45948.438253935186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45948.438253935186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45948.438253935186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45948.438253935186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45948.438253935186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45948.438253935186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45948.438253935186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45948.438253935186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45948.438253935186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45948.438253935186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45948.438253935186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45948.438253935186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45948.438253935186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45948.438253935186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45948.438253935186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45948.438253935186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45948.438253935186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45948.438253935186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45948.438253935186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45948.438253935186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45948.438253935186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45948.438253935186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45948.438253935186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45948.438253935186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45948.438253935186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45948.438253935186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45948.438253935186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45948.438253935186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45948.438253935186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45948.438253935186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45948.438253935186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45948.438253935186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45948.438253935186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45948.438253935186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45948.438253935186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45948.438253935186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45948.438253935186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45948.438253935186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45948.438253935186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45948.438253935186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45948.438253935186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45948.438253935186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45948.438253935186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45948.438253935186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45948.438253935186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45948.438253935186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45948.438253935186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45948.438253935186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45948.438253935186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45948.438253935186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45948.438253935186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45948.438253935186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45948.438253935186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45948.438253935186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45948.438253935186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45948.438253935186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45948.438253935186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45948.438253935186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45948.438253935186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45948.438253935186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45948.438253935186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45948.438253935186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45948.438253935186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45948.438253935186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45948.438253935186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45948.438253935186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45948.438253935186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45948.438253935186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45948.438253935186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45948.438253935186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45948.438253935186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45948.438253935186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45948.438253935186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45948.438253935186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45948.438253935186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45948.438253935186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45948.438253935186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45948.438253935186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45948.438253935186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45948.438253935186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45948.438253935186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45948.438253935186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45948.438253935186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45948.438253935186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45948.438253935186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45948.438253935186</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45948.438253935186</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45948.438253935186</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45948.438253935186</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4"/>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244.95753634259017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0.94316134259133833</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1</v>
      </c>
      <c r="D4" s="96" t="s">
        <v>37296</v>
      </c>
      <c r="E4" s="101" t="s">
        <v>38964</v>
      </c>
      <c r="F4" s="128">
        <v>45948.425520833334</v>
      </c>
      <c r="G4" s="129">
        <f ca="1">IFERROR(NOW()-F4,"")</f>
        <v>1.2733101852063555E-2</v>
      </c>
      <c r="H4" s="128">
        <v>45948.419965277775</v>
      </c>
      <c r="I4" s="124" t="str">
        <f>IFERROR(VLOOKUP(D4,DB!A:F,6,0),"")</f>
        <v>Generator-SG</v>
      </c>
      <c r="J4" s="124" t="str">
        <f>IFERROR(VLOOKUP(D4,DB!A:G,7,0),"")</f>
        <v>Vandalized</v>
      </c>
      <c r="K4" s="130" t="s">
        <v>39063</v>
      </c>
      <c r="L4" s="126" t="str">
        <f>IFERROR(VLOOKUP(D4,DB!A:I,9,0),"")</f>
        <v>Latis</v>
      </c>
    </row>
    <row r="5" spans="1:16" ht="15" customHeight="1">
      <c r="A5" s="124"/>
      <c r="B5" s="124" t="str">
        <f>IFERROR(VLOOKUP(D5,DB!A:K,11,0),"")</f>
        <v/>
      </c>
      <c r="C5" s="125"/>
      <c r="D5" s="96"/>
      <c r="E5" s="101"/>
      <c r="F5" s="128"/>
      <c r="G5" s="129">
        <f ca="1">IFERROR(NOW()-F5,"")</f>
        <v>45948.438253935186</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45948.438253935186</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27"/>
      <c r="F7" s="128"/>
      <c r="G7" s="129">
        <f ca="1">IFERROR(NOW()-F7,"")</f>
        <v>45948.438253935186</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27"/>
      <c r="F8" s="128"/>
      <c r="G8" s="129">
        <f ca="1">IFERROR(NOW()-F8,"")</f>
        <v>45948.438253935186</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45948.438253935186</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45948.438253935186</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45948.438253935186</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45948.438253935186</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45948.438253935186</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45948.438253935186</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45948.438253935186</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45948.438253935186</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45948.438253935186</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45948.438253935186</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45948.438253935186</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45948.438253935186</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45948.438253935186</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45948.438253935186</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45948.438253935186</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45948.438253935186</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45948.438253935186</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45948.438253935186</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45948.438253935186</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45948.438253935186</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45948.438253935186</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45948.438253935186</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45948.438253935186</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45948.438253935186</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45948.438253935186</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45948.438253935186</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45948.438253935186</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45948.438253935186</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45948.438253935186</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45948.438253935186</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45948.438253935186</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45948.438253935186</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45948.438253935186</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45948.438253935186</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45948.438253935186</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45948.438253935186</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45948.438253935186</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45948.438253935186</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45948.438253935186</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45948.438253935186</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45948.438253935186</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45948.438253935186</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45948.438253935186</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45948.438253935186</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45948.438253935186</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45948.438253935186</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45948.438253935186</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45948.438253935186</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45948.438253935186</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45948.438253935186</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45948.438253935186</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45948.438253935186</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45948.438253935186</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45948.438253935186</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45948.438253935186</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45948.438253935186</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45948.438253935186</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45948.438253935186</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45948.438253935186</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45948.438253935186</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45948.438253935186</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45948.438253935186</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45948.438253935186</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45948.438253935186</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45948.438253935186</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45948.438253935186</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45948.438253935186</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45948.438253935186</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45948.438253935186</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45948.438253935186</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45948.438253935186</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45948.438253935186</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45948.438253935186</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45948.438253935186</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45948.438253935186</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45948.438253935186</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45948.438253935186</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45948.438253935186</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45948.438253935186</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45948.438253935186</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45948.438253935186</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45948.438253935186</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45948.438253935186</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45948.438253935186</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45948.438253935186</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45948.438253935186</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45948.438253935186</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45948.438253935186</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45948.438253935186</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45948.438253935186</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45948.438253935186</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45948.438253935186</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45948.438253935186</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45948.438253935186</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45948.438253935186</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45948.438253935186</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45948.438253935186</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45948.438253935186</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45948.438253935186</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45948.438253935186</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45948.438253935186</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45948.438253935186</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45948.438253935186</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45948.438253935186</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45948.438253935186</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45948.438253935186</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45948.438253935186</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45948.438253935186</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45948.438253935186</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45948.438253935186</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45948.438253935186</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45948.438253935186</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45948.438253935186</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45948.438253935186</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45948.438253935186</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45948.438253935186</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45948.438253935186</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45948.438253935186</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45948.438253935186</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45948.438253935186</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45948.438253935186</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45948.438253935186</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45948.438253935186</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45948.438253935186</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45948.438253935186</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45948.438253935186</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45948.438253935186</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45948.438253935186</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45948.438253935186</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45948.438253935186</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45948.438253935186</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45948.438253935186</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45948.438253935186</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45948.438253935186</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45948.438253935186</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45948.438253935186</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45948.438253935186</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45948.438253935186</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45948.438253935186</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45948.438253935186</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45948.438253935186</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45948.438253935186</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45948.438253935186</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45948.438253935186</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45948.438253935186</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45948.438253935186</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45948.438253935186</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45948.438253935186</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45948.438253935186</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45948.438253935186</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45948.438253935186</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45948.438253935186</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45948.438253935186</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45948.438253935186</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45948.438253935186</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45948.438253935186</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45948.438253935186</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45948.438253935186</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45948.438253935186</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45948.438253935186</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45948.438253935186</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45948.438253935186</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45948.438253935186</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45948.438253935186</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45948.438253935186</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45948.438253935186</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45948.438253935186</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45948.438253935186</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45948.438253935186</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45948.438253935186</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45948.438253935186</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45948.438253935186</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45948.438253935186</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45948.438253935186</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45948.438253935186</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45948.438253935186</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45948.438253935186</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45948.438253935186</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45948.438253935186</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45948.438253935186</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45948.438253935186</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45948.438253935186</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45948.438253935186</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45948.438253935186</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45948.438253935186</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45948.438253935186</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45948.438253935186</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45948.438253935186</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45948.438253935186</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45948.438253935186</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45948.438253935186</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45948.438253935186</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45948.438253935186</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45948.438253935186</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45948.438253935186</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45948.438253935186</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45948.438253935186</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45948.438253935186</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45948.438253935186</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45948.438253935186</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45948.438253935186</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45948.438253935186</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45948.438253935186</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45948.438253935186</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45948.438253935186</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45948.438253935186</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45948.438253935186</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45948.438253935186</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45948.438253935186</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45948.438253935186</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45948.438253935186</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45948.438253935186</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45948.438253935186</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45948.438253935186</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45948.438253935186</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45948.438253935186</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45948.438253935186</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45948.438253935186</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45948.438253935186</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45948.438253935186</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45948.438253935186</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45948.438253935186</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45948.438253935186</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45948.438253935186</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45948.438253935186</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45948.438253935186</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45948.438253935186</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45948.438253935186</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45948.438253935186</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45948.438253935186</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45948.438253935186</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45948.438253935186</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45948.438253935186</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45948.438253935186</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45948.438253935186</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45948.438253935186</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45948.438253935186</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45948.438253935186</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45948.438253935186</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45948.438253935186</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45948.438253935186</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45948.438253935186</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45948.438253935186</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45948.438253935186</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45948.438253935186</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45948.438253935186</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45948.438253935186</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45948.438253935186</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45948.438253935186</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45948.438253935186</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45948.438253935186</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45948.438253935186</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45948.438253935186</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45948.438253935186</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45948.438253935186</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45948.438253935186</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45948.438253935186</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45948.438253935186</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45948.438253935186</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45948.438253935186</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45948.438253935186</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45948.438253935186</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45948.438253935186</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45948.438253935186</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45948.438253935186</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45948.438253935186</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45948.438253935186</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45948.438253935186</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45948.438253935186</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45948.438253935186</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45948.438253935186</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45948.438253935186</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45948.438253935186</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45948.438253935186</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45948.438253935186</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45948.438253935186</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45948.438253935186</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45948.438253935186</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45948.438253935186</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45948.438253935186</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45948.438253935186</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45948.438253935186</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45948.438253935186</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45948.438253935186</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45948.438253935186</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45948.438253935186</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45948.438253935186</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45948.438253935186</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45948.438253935186</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45948.438253935186</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45948.438253935186</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45948.438253935186</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45948.438253935186</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45948.438253935186</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45948.438253935186</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45948.438253935186</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45948.438253935186</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45948.438253935186</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45948.438253935186</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45948.438253935186</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45948.438253935186</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45948.438253935186</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45948.438253935186</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45948.438253935186</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45948.438253935186</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45948.438253935186</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45948.438253935186</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45948.438253935186</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45948.438253935186</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45948.438253935186</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45948.438253935186</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45948.438253935186</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45948.438253935186</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45948.438253935186</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45948.438253935186</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45948.438253935186</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45948.438253935186</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45948.438253935186</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45948.438253935186</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45948.438253935186</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45948.438253935186</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45948.438253935186</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45948.438253935186</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45948.438253935186</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45948.438253935186</v>
      </c>
      <c r="H333" s="128"/>
      <c r="I333" s="124" t="str">
        <f>IFERROR(VLOOKUP(D333,DB!A:F,6,0),"")</f>
        <v/>
      </c>
      <c r="J333" s="124" t="str">
        <f>IFERROR(VLOOKUP(D333,DB!A:G,7,0),"")</f>
        <v/>
      </c>
      <c r="K333" s="130"/>
      <c r="L333" s="126" t="str">
        <f>IFERROR(VLOOKUP(D333,DB!A:I,9,0),"")</f>
        <v/>
      </c>
    </row>
    <row r="334" spans="1:12" ht="15" customHeight="1">
      <c r="A334" s="131"/>
      <c r="B334" s="131" t="str">
        <f>IFERROR(VLOOKUP(D334,DB!A:K,11,0),"")</f>
        <v/>
      </c>
      <c r="C334" s="132"/>
      <c r="D334" s="133"/>
      <c r="E334" s="134"/>
      <c r="F334" s="135"/>
      <c r="G334" s="136">
        <f ca="1">IFERROR(NOW()-F334,"")</f>
        <v>45948.438253935186</v>
      </c>
      <c r="H334" s="135"/>
      <c r="I334" s="131" t="str">
        <f>IFERROR(VLOOKUP(D334,DB!A:F,6,0),"")</f>
        <v/>
      </c>
      <c r="J334" s="131" t="str">
        <f>IFERROR(VLOOKUP(D334,DB!A:G,7,0),"")</f>
        <v/>
      </c>
      <c r="K334" s="137"/>
      <c r="L334" s="133" t="str">
        <f>IFERROR(VLOOKUP(D334,DB!A:I,9,0),"")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tabSelected="1" workbookViewId="0">
      <selection activeCell="D8" sqref="D8"/>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39064</v>
      </c>
      <c r="B2" s="37" t="str">
        <f>IFERROR(VLOOKUP(D2,DB!A:K,11,0),"")</f>
        <v>R5</v>
      </c>
      <c r="C2" s="37">
        <v>3</v>
      </c>
      <c r="D2" s="123" t="s">
        <v>36000</v>
      </c>
      <c r="E2" s="37" t="s">
        <v>38964</v>
      </c>
      <c r="F2" s="38">
        <v>45891.832060185188</v>
      </c>
      <c r="G2" s="154">
        <f ca="1">IFERROR(NOW()-F2,"")</f>
        <v>56.606193749998056</v>
      </c>
      <c r="H2" s="38">
        <v>45891.790393518517</v>
      </c>
      <c r="I2" s="37" t="str">
        <f>IFERROR(VLOOKUP(D2,DB!A:F,6,0),"")</f>
        <v>Generator-SG</v>
      </c>
      <c r="J2" s="37" t="str">
        <f>IFERROR(VLOOKUP(D2,DB!A:G,7,0),"")</f>
        <v>Vandalized</v>
      </c>
      <c r="K2" s="37" t="s">
        <v>39065</v>
      </c>
      <c r="L2" s="37" t="str">
        <f>IFERROR(VLOOKUP(D2,DB!A:I,9,0),"")</f>
        <v>Latis</v>
      </c>
      <c r="M2" s="122"/>
    </row>
    <row r="3" spans="1:13" ht="30.75">
      <c r="A3" s="37" t="s">
        <v>39066</v>
      </c>
      <c r="B3" s="37" t="str">
        <f>IFERROR(VLOOKUP(D3,DB!A:K,11,0),"")</f>
        <v>R5</v>
      </c>
      <c r="C3" s="37">
        <v>1</v>
      </c>
      <c r="D3" s="37" t="s">
        <v>31295</v>
      </c>
      <c r="E3" s="37" t="s">
        <v>39045</v>
      </c>
      <c r="F3" s="38">
        <v>45926.188877314817</v>
      </c>
      <c r="G3" s="154">
        <f t="shared" ref="G3" ca="1" si="0">IFERROR(NOW()-F3,"")</f>
        <v>22.249376620369731</v>
      </c>
      <c r="H3" s="38">
        <v>45926.158159722225</v>
      </c>
      <c r="I3" s="37" t="str">
        <f>IFERROR(VLOOKUP(D3,DB!A:F,6,0),"")</f>
        <v>SCECO</v>
      </c>
      <c r="J3" s="37" t="str">
        <f>IFERROR(VLOOKUP(D3,DB!A:G,7,0),"")</f>
        <v>Good</v>
      </c>
      <c r="K3" s="37" t="s">
        <v>39067</v>
      </c>
      <c r="L3" s="37" t="str">
        <f>IFERROR(VLOOKUP(D3,DB!A:I,9,0),"")</f>
        <v>Latis</v>
      </c>
      <c r="M3" s="122"/>
    </row>
    <row r="4" spans="1:13" ht="30.75">
      <c r="A4" s="37" t="s">
        <v>39068</v>
      </c>
      <c r="B4" s="37" t="str">
        <f>IFERROR(VLOOKUP(D4,DB!A:K,11,0),"")</f>
        <v>R5</v>
      </c>
      <c r="C4" s="37">
        <v>2</v>
      </c>
      <c r="D4" s="37" t="s">
        <v>31159</v>
      </c>
      <c r="E4" s="37" t="s">
        <v>38964</v>
      </c>
      <c r="F4" s="38">
        <v>45944.771574074075</v>
      </c>
      <c r="G4" s="39">
        <f t="shared" ref="G4" ca="1" si="1">IFERROR(NOW()-F4,"")</f>
        <v>3.6666798611113336</v>
      </c>
      <c r="H4" s="38">
        <v>45944.676192129627</v>
      </c>
      <c r="I4" s="37" t="str">
        <f>IFERROR(VLOOKUP(D4,DB!A:F,6,0),"")</f>
        <v>SCECO</v>
      </c>
      <c r="J4" s="37" t="str">
        <f>IFERROR(VLOOKUP(D4,DB!A:G,7,0),"")</f>
        <v>Dead</v>
      </c>
      <c r="K4" s="37" t="s">
        <v>39069</v>
      </c>
      <c r="L4" s="37" t="str">
        <f>IFERROR(VLOOKUP(D4,DB!A:I,9,0),"")</f>
        <v>Latis</v>
      </c>
    </row>
    <row r="5" spans="1:13" ht="30.75">
      <c r="A5" s="37" t="s">
        <v>39070</v>
      </c>
      <c r="B5" s="37" t="str">
        <f>IFERROR(VLOOKUP(D5,DB!A:K,11,0),"")</f>
        <v>R5</v>
      </c>
      <c r="C5" s="37">
        <v>1</v>
      </c>
      <c r="D5" s="123" t="s">
        <v>34747</v>
      </c>
      <c r="E5" s="37" t="s">
        <v>39045</v>
      </c>
      <c r="F5" s="38">
        <v>45947.497812499998</v>
      </c>
      <c r="G5" s="39">
        <f t="shared" ref="G5:G10" ca="1" si="2">IFERROR(NOW()-F5,"")</f>
        <v>0.94044143518840428</v>
      </c>
      <c r="H5" s="38">
        <v>45947.491562499999</v>
      </c>
      <c r="I5" s="37" t="str">
        <f>IFERROR(VLOOKUP(D5,DB!A:F,6,0),"")</f>
        <v>SCECO</v>
      </c>
      <c r="J5" s="37" t="str">
        <f>IFERROR(VLOOKUP(D5,DB!A:G,7,0),"")</f>
        <v>Dead</v>
      </c>
      <c r="K5" s="37" t="s">
        <v>39071</v>
      </c>
      <c r="L5" s="37" t="str">
        <f>IFERROR(VLOOKUP(D5,DB!A:I,9,0),"")</f>
        <v>Latis</v>
      </c>
    </row>
    <row r="6" spans="1:13" ht="15">
      <c r="A6" s="37"/>
      <c r="B6" s="37" t="str">
        <f>IFERROR(VLOOKUP(D6,DB!A:K,11,0),"")</f>
        <v/>
      </c>
      <c r="C6" s="37"/>
      <c r="D6" s="37"/>
      <c r="E6" s="37"/>
      <c r="F6" s="38"/>
      <c r="G6" s="39">
        <f t="shared" ca="1" si="2"/>
        <v>45948.438253935186</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45948.438253935186</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45948.438253935186</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45948.438253935186</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45948.438253935186</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45948.438253935186</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45948.438253935186</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45948.438253935186</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45948.438253935186</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45948.438253935186</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45948.438253935186</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45948.438253935186</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45948.438253935186</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45948.438253935186</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45948.438253935186</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45948.438253935186</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45948.438253935186</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45948.438253935186</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45948.438253935186</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45948.438253935186</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45948.438253935186</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45948.438253935186</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45948.438253935186</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45948.438253935186</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45948.438253935186</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45948.438253935186</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45948.438253935186</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45948.438253935186</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45948.438253935186</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45948.438253935186</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45948.438253935186</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45948.438253935186</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45948.438253935186</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45948.438253935186</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45948.438253935186</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45948.438253935186</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45948.438253935186</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45948.438253935186</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45948.438253935186</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45948.438253935186</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45948.438253935186</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45948.438253935186</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45948.438253935186</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45948.438253935186</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45948.438253935186</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45948.438253935186</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45948.438253935186</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45948.438253935186</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45948.438253935186</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45948.438253935186</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45948.438253935186</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45948.438253935186</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45948.438253935186</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45948.438253935186</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45948.438253935186</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45948.438253935186</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45948.438253935186</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45948.438253935186</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45948.438253935186</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45948.438253935186</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45948.438253935186</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45948.438253935186</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45948.438253935186</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45948.438253935186</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45948.438253935186</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45948.438253935186</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45948.438253935186</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45948.438253935186</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45948.438253935186</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45948.438253935186</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45948.438253935186</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45948.438253935186</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45948.438253935186</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45948.438253935186</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45948.438253935186</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45948.438253935186</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45948.438253935186</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45948.438253935186</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45948.438253935186</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45948.438253935186</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45948.438253935186</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45948.438253935186</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45948.438253935186</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45948.438253935186</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45948.438253935186</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45948.438253935186</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45948.438253935186</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45948.438253935186</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45948.438253935186</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45948.438253935186</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45948.438253935186</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45948.438253935186</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45948.438253935186</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45948.438253935186</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45948.438253935186</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45948.438253935186</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45948.438253935186</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45948.438253935186</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45948.438253935186</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45948.438253935186</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45948.438253935186</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45948.438253935186</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45948.438253935186</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45948.438253935186</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45948.438253935186</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45948.438253935186</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45948.438253935186</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45948.438253935186</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45948.438253935186</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45948.438253935186</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45948.438253935186</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45948.438253935186</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45948.438253935186</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45948.438253935186</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45948.438253935186</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45948.438253935186</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45948.438253935186</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45948.438253935186</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45948.438253935186</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45948.438253935186</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45948.438253935186</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45948.438253935186</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45948.438253935186</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45948.438253935186</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45948.438253935186</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45948.438253935186</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45948.438253935186</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45948.438253935186</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45948.438253935186</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45948.438253935186</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45948.438253935186</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45948.438253935186</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45948.438253935186</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45948.438253935186</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45948.438253935186</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45948.438253935186</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45948.438253935186</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45948.438253935186</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45948.438253935186</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45948.438253935186</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45948.438253935186</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45948.438253935186</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45948.438253935186</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45948.438253935186</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45948.438253935186</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45948.438253935186</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45948.438253935186</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45948.438253935186</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45948.438253935186</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45948.438253935186</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45948.438253935186</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45948.438253935186</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45948.438253935186</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45948.438253935186</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45948.438253935186</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45948.438253935186</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45948.438253935186</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45948.438253935186</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45948.438253935186</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45948.438253935186</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45948.438253935186</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45948.438253935186</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45948.438253935186</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45948.438253935186</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45948.438253935186</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45948.438253935186</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45948.438253935186</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45948.438253935186</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45948.438253935186</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45948.438253935186</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45948.438253935186</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45948.438253935186</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45948.438253935186</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45948.438253935186</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45948.438253935186</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45948.438253935186</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45948.438253935186</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45948.438253935186</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45948.438253935186</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45948.438253935186</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45948.438253935186</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45948.438253935186</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45948.438253935186</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45948.438253935186</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45948.438253935186</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45948.438253935186</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45948.438253935186</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45948.438253935186</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45948.438253935186</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45948.438253935186</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45948.438253935186</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45948.438253935186</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45948.438253935186</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45948.438253935186</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45948.438253935186</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45948.438253935186</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45948.438253935186</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45948.438253935186</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45948.438253935186</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45948.438253935186</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45948.438253935186</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45948.438253935186</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45948.438253935186</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45948.438253935186</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45948.438253935186</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45948.438253935186</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45948.438253935186</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45948.438253935186</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45948.438253935186</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45948.438253935186</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45948.438253935186</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45948.438253935186</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45948.438253935186</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45948.438253935186</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45948.438253935186</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45948.438253935186</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45948.438253935186</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45948.438253935186</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45948.438253935186</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45948.438253935186</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45948.438253935186</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45948.438253935186</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45948.438253935186</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45948.438253935186</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45948.438253935186</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45948.438253935186</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45948.438253935186</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45948.438253935186</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45948.438253935186</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45948.438253935186</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45948.438253935186</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45948.438253935186</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45948.438253935186</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45948.438253935186</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45948.438253935186</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45948.438253935186</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45948.438253935186</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45948.438253935186</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45948.438253935186</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45948.438253935186</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45948.438253935186</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45948.438253935186</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45948.438253935186</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45948.438253935186</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45948.438253935186</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45948.438253935186</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45948.438253935186</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45948.438253935186</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45948.438253935186</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45948.438253935186</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45948.438253935186</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45948.438253935186</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45948.438253935186</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45948.438253935186</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45948.438253935186</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45948.438253935186</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45948.438253935186</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45948.438253935186</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45948.438253935186</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45948.438253935186</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45948.438253935186</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45948.438253935186</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45948.438253935186</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45948.438253935186</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45948.438253935186</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45948.438253935186</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45948.438253935186</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45948.438253935186</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45948.438253935186</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45948.438253935186</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45948.438253935186</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45948.438253935186</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45948.438253935186</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45948.438253935186</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45948.438253935186</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45948.438253935186</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45948.438253935186</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45948.438253935186</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45948.438253935186</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45948.438253935186</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45948.438253935186</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45948.438253935186</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45948.438253935186</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45948.438253935186</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45948.438253935186</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45948.438253935186</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45948.438253935186</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45948.438253935186</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45948.438253935186</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45948.438253935186</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45948.438253935186</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45948.438253935186</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45948.438253935186</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45948.438253935186</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45948.438253935186</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45948.438253935186</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45948.438253935186</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45948.438253935186</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45948.438253935186</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45948.438253935186</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45948.438253935186</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45948.438253935186</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45948.438253935186</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45948.438253935186</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45948.438253935186</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45948.438253935186</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45948.438253935186</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45948.438253935186</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45948.438253935186</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45948.438253935186</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45948.438253935186</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45948.438253935186</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45948.438253935186</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45948.438253935186</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45948.438253935186</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45948.438253935186</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45948.438253935186</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45948.438253935186</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45948.438253935186</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45948.438253935186</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45948.438253935186</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45948.438253935186</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45948.438253935186</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45948.438253935186</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45948.438253935186</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45948.438253935186</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45948.438253935186</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45948.438253935186</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45948.438253935186</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45948.438253935186</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45948.438253935186</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45948.438253935186</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45948.438253935186</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45948.438253935186</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45948.438253935186</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45948.438253935186</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45948.438253935186</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45948.438253935186</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45948.438253935186</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45948.438253935186</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45948.438253935186</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45948.438253935186</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45948.438253935186</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45948.438253935186</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45948.438253935186</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45948.438253935186</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45948.438253935186</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45948.438253935186</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45948.438253935186</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45948.438253935186</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45948.438253935186</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45948.438253935186</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45948.438253935186</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45948.438253935186</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45948.438253935186</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45948.438253935186</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45948.438253935186</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45948.438253935186</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45948.438253935186</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45948.438253935186</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45948.438253935186</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45948.438253935186</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45948.438253935186</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45948.438253935186</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45948.438253935186</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45948.438253935186</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45948.438253935186</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45948.438253935186</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45948.438253935186</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45948.438253935186</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45948.438253935186</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45948.438253935186</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45948.438253935186</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45948.438253935186</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45948.438253935186</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45948.438253935186</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45948.438253935186</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45948.438253935186</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45948.438253935186</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45948.438253935186</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45948.438253935186</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45948.438253935186</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45948.438253935186</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45948.438253935186</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45948.438253935186</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45948.438253935186</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45948.438253935186</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45948.438253935186</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45948.438253935186</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45948.438253935186</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45948.438253935186</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45948.438253935186</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45948.438253935186</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45948.438253935186</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45948.438253935186</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45948.438253935186</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45948.438253935186</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45948.438253935186</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45948.438253935186</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45948.438253935186</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45948.438253935186</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45948.438253935186</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45948.438253935186</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45948.438253935186</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45948.438253935186</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45948.438253935186</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45948.438253935186</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45948.438253935186</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45948.438253935186</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45948.438253935186</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45948.438253935186</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45948.438253935186</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45948.438253935186</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45948.438253935186</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45948.438253935186</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45948.438253935186</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45948.438253935186</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45948.438253935186</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45948.438253935186</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45948.438253935186</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45948.438253935186</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45948.438253935186</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45948.438253935186</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45948.438253935186</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45948.438253935186</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45948.438253935186</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45948.438253935186</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45948.438253935186</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45948.438253935186</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45948.438253935186</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45948.438253935186</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45948.438253935186</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45948.438253935186</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45948.438253935186</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45948.438253935186</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45948.438253935186</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45948.438253935186</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45948.438253935186</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45948.438253935186</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45948.438253935186</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45948.438253935186</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45948.438253935186</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45948.438253935186</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45948.438253935186</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45948.438253935186</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45948.438253935186</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45948.438253935186</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45948.438253935186</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45948.438253935186</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45948.438253935186</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45948.438253935186</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45948.438253935186</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45948.438253935186</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45948.438253935186</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45948.438253935186</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45948.438253935186</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45948.438253935186</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45948.438253935186</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45948.438253935186</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45948.438253935186</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45948.438253935186</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45948.438253935186</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45948.438253935186</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45948.438253935186</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45948.438253935186</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45948.438253935186</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45948.438253935186</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45948.438253935186</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45948.438253935186</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45948.438253935186</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45948.438253935186</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45948.438253935186</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45948.438253935186</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45948.438253935186</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45948.438253935186</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45948.438253935186</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45948.438253935186</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45948.438253935186</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45948.438253935186</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45948.438253935186</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45948.438253935186</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45948.438253935186</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45948.438253935186</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45948.438253935186</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45948.438253935186</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45948.438253935186</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45948.438253935186</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45948.438253935186</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45948.438253935186</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45948.438253935186</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45948.438253935186</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45948.438253935186</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45948.438253935186</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45948.438253935186</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45948.438253935186</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45948.438253935186</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45948.438253935186</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45948.438253935186</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45948.438253935186</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45948.438253935186</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45948.438253935186</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45948.438253935186</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45948.438253935186</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45948.438253935186</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45948.438253935186</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45948.438253935186</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45948.438253935186</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45948.438253935186</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45948.438253935186</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45948.438253935186</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45948.438253935186</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45948.438253935186</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45948.438253935186</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45948.438253935186</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45948.438253935186</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45948.438253935186</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45948.438253935186</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45948.438253935186</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45948.438253935186</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45948.438253935186</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45948.438253935186</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45948.438253935186</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45948.438253935186</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45948.438253935186</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45948.438253935186</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45948.438253935186</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45948.438253935186</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45948.438253935186</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45948.438253935186</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45948.438253935186</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45948.438253935186</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45948.438253935186</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45948.438253935186</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45948.438253935186</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45948.438253935186</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45948.438253935186</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45948.438253935186</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45948.438253935186</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45948.438253935186</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45948.438253935186</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45948.438253935186</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45948.438253935186</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45948.438253935186</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45948.438253935186</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45948.438253935186</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45948.438253935186</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45948.438253935186</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45948.438253935186</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45948.438253935186</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45948.438253935186</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45948.438253935186</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45948.438253935186</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45948.438253935186</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45948.438253935186</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45948.438253935186</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45948.438253935186</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45948.438253935186</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45948.438253935186</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45948.438253935186</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45948.438253935186</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45948.438253935186</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45948.438253935186</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45948.438253935186</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45948.438253935186</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45948.438253935186</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39072</v>
      </c>
      <c r="B2" s="146" t="s">
        <v>5398</v>
      </c>
      <c r="C2" s="145">
        <v>1</v>
      </c>
      <c r="D2" s="146" t="s">
        <v>34463</v>
      </c>
      <c r="E2" s="145" t="s">
        <v>39073</v>
      </c>
      <c r="F2" s="147">
        <v>45926.772847222222</v>
      </c>
      <c r="G2" s="148">
        <f ca="1">IFERROR(NOW()-F2,"-")</f>
        <v>21.665406712963886</v>
      </c>
      <c r="H2" s="149">
        <v>45927.449074074102</v>
      </c>
      <c r="I2" s="146" t="str">
        <f>IFERROR(VLOOKUP(D2,DB!A:F,6,0),"")</f>
        <v>SCECO</v>
      </c>
      <c r="J2" s="146" t="str">
        <f>IFERROR(VLOOKUP(D2,DB!A:G,7,0),"")</f>
        <v>Weak</v>
      </c>
      <c r="K2" s="145" t="s">
        <v>39074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39075</v>
      </c>
      <c r="B3" s="146" t="str">
        <f>IFERROR(VLOOKUP(D3,DB!A:K,11,0),"")</f>
        <v>R6</v>
      </c>
      <c r="C3" s="145">
        <v>1</v>
      </c>
      <c r="D3" s="146" t="s">
        <v>34282</v>
      </c>
      <c r="E3" s="145" t="s">
        <v>38964</v>
      </c>
      <c r="F3" s="149">
        <v>45939.529062499998</v>
      </c>
      <c r="G3" s="148">
        <f ca="1">IFERROR(NOW()-F3,"-")</f>
        <v>8.9091914351884043</v>
      </c>
      <c r="H3" s="149">
        <v>45927.987534722219</v>
      </c>
      <c r="I3" s="146" t="str">
        <f>IFERROR(VLOOKUP(D3,DB!A:F,6,0),"")</f>
        <v>SCECO</v>
      </c>
      <c r="J3" s="146" t="str">
        <f>IFERROR(VLOOKUP(D3,DB!A:G,7,0),"")</f>
        <v>Vandalized</v>
      </c>
      <c r="K3" s="145" t="s">
        <v>39076</v>
      </c>
      <c r="L3" s="146" t="str">
        <f>IFERROR(VLOOKUP(D3,DB!A:I,9,0),"")</f>
        <v>Latis</v>
      </c>
    </row>
    <row r="4" spans="1:16383" ht="31.5" customHeight="1">
      <c r="A4" s="145" t="s">
        <v>39077</v>
      </c>
      <c r="B4" s="145" t="str">
        <f>IFERROR(VLOOKUP(D4,DB!A:K,11,0),"")</f>
        <v>R6</v>
      </c>
      <c r="C4" s="145">
        <v>1</v>
      </c>
      <c r="D4" s="145" t="s">
        <v>32639</v>
      </c>
      <c r="E4" s="145" t="s">
        <v>39073</v>
      </c>
      <c r="F4" s="149">
        <v>45948.076863425929</v>
      </c>
      <c r="G4" s="148">
        <f ca="1">IFERROR(NOW()-F4,"-")</f>
        <v>0.36139050925703486</v>
      </c>
      <c r="H4" s="149">
        <v>45948.058831018519</v>
      </c>
      <c r="I4" s="145" t="str">
        <f>IFERROR(VLOOKUP(D4,DB!A:F,6,0),"")</f>
        <v>SCECO</v>
      </c>
      <c r="J4" s="145" t="str">
        <f>IFERROR(VLOOKUP(D4,DB!A:G,7,0),"")</f>
        <v>Dead+No BB Design</v>
      </c>
      <c r="K4" s="145" t="s">
        <v>39078</v>
      </c>
      <c r="L4" s="145" t="str">
        <f>IFERROR(VLOOKUP(D4,DB!A:I,9,0),"")</f>
        <v>Latis</v>
      </c>
    </row>
    <row r="5" spans="1:16383" ht="31.5" customHeight="1">
      <c r="A5" s="145" t="s">
        <v>39079</v>
      </c>
      <c r="B5" s="145" t="str">
        <f>IFERROR(VLOOKUP(D5,DB!A:K,11,0),"")</f>
        <v>R6</v>
      </c>
      <c r="C5" s="145">
        <v>1</v>
      </c>
      <c r="D5" s="145" t="s">
        <v>32747</v>
      </c>
      <c r="E5" s="145" t="s">
        <v>39073</v>
      </c>
      <c r="F5" s="149">
        <v>45948.159444444442</v>
      </c>
      <c r="G5" s="148">
        <f ca="1">IFERROR(NOW()-F5,"-")</f>
        <v>0.27880949074460659</v>
      </c>
      <c r="H5" s="149">
        <v>45948.092499999999</v>
      </c>
      <c r="I5" s="145" t="str">
        <f>IFERROR(VLOOKUP(D5,DB!A:F,6,0),"")</f>
        <v>SCECO</v>
      </c>
      <c r="J5" s="145" t="str">
        <f>IFERROR(VLOOKUP(D5,DB!A:G,7,0),"")</f>
        <v>In progress</v>
      </c>
      <c r="K5" s="145" t="s">
        <v>39078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39080</v>
      </c>
      <c r="B6" s="145" t="str">
        <f>IFERROR(VLOOKUP(D6,DB!A:K,11,0),"")</f>
        <v>R6</v>
      </c>
      <c r="C6" s="145">
        <v>1</v>
      </c>
      <c r="D6" s="145" t="s">
        <v>33255</v>
      </c>
      <c r="E6" s="145" t="s">
        <v>39073</v>
      </c>
      <c r="F6" s="149">
        <v>45948.216736111113</v>
      </c>
      <c r="G6" s="148">
        <f ca="1">IFERROR(NOW()-F6,"-")</f>
        <v>0.22151782407308929</v>
      </c>
      <c r="H6" s="149">
        <v>45948.065520833334</v>
      </c>
      <c r="I6" s="145" t="str">
        <f>IFERROR(VLOOKUP(D6,DB!A:F,6,0),"")</f>
        <v>SCECO</v>
      </c>
      <c r="J6" s="145" t="str">
        <f>IFERROR(VLOOKUP(D6,DB!A:G,7,0),"")</f>
        <v>Vandalized</v>
      </c>
      <c r="K6" s="145" t="s">
        <v>39078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39081</v>
      </c>
      <c r="B7" s="145" t="s">
        <v>5398</v>
      </c>
      <c r="C7" s="108">
        <v>1</v>
      </c>
      <c r="D7" s="106" t="s">
        <v>35408</v>
      </c>
      <c r="E7" s="109" t="s">
        <v>38964</v>
      </c>
      <c r="F7" s="110">
        <v>45948.398449074077</v>
      </c>
      <c r="G7" s="78">
        <f ca="1">IFERROR(NOW()-F7,"-")</f>
        <v>3.9804861109587364E-2</v>
      </c>
      <c r="H7" s="110">
        <v>45948.398449074077</v>
      </c>
      <c r="I7" s="106" t="str">
        <f>IFERROR(VLOOKUP(D7,DB!A:F,6,0),"")</f>
        <v>SCECO</v>
      </c>
      <c r="J7" s="105" t="str">
        <f>IFERROR(VLOOKUP(D7,DB!A:G,7,0),"")</f>
        <v>Good</v>
      </c>
      <c r="K7" s="111" t="s">
        <v>39082</v>
      </c>
      <c r="L7" s="112" t="str">
        <f>IFERROR(VLOOKUP(D7,DB!A:I,9,0),"")</f>
        <v>Latis</v>
      </c>
    </row>
    <row r="8" spans="1:16383" ht="31.5" customHeight="1">
      <c r="A8"/>
      <c r="B8"/>
      <c r="C8" s="108"/>
      <c r="D8" s="106"/>
      <c r="E8" s="109"/>
      <c r="F8" s="110"/>
      <c r="G8" s="78">
        <f ca="1">IFERROR(NOW()-F8,"-")</f>
        <v>45948.438253935186</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45948.438253935186</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45948.438253935186</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45948.438253935186</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45948.438253935186</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45948.438253935186</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45948.438253935186</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45948.438253935186</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45948.438253935186</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45948.438253935186</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45948.438253935186</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45948.438253935186</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45948.438253935186</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45948.438253935186</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45948.438253935186</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45948.438253935186</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45948.438253935186</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45948.438253935186</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45948.438253935186</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45948.438253935186</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45948.438253935186</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45948.438253935186</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45948.438253935186</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45948.438253935186</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45948.438253935186</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45948.438253935186</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45948.438253935186</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45948.438253935186</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45948.438253935186</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45948.438253935186</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45948.438253935186</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45948.438253935186</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45948.438253935186</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45948.438253935186</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45948.438253935186</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45948.438253935186</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45948.438253935186</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45948.438253935186</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45948.438253935186</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45948.438253935186</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45948.438253935186</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45948.438253935186</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45948.438253935186</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45948.438253935186</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45948.438253935186</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45948.438253935186</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45948.438253935186</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45948.438253935186</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45948.438253935186</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45948.438253935186</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45948.438253935186</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45948.438253935186</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45948.438253935186</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45948.438253935186</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45948.438253935186</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45948.438253935186</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45948.438253935186</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45948.438253935186</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45948.438253935186</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45948.438253935186</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45948.438253935186</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45948.438253935186</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45948.438253935186</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45948.438253935186</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45948.438253935186</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45948.438253935186</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45948.438253935186</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45948.438253935186</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45948.438253935186</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45948.438253935186</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45948.438253935186</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45948.438253935186</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45948.438253935186</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45948.438253935186</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45948.438253935186</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45948.438253935186</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45948.438253935186</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45948.438253935186</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45948.438253935186</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45948.438253935186</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45948.438253935186</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45948.438253935186</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45948.438253935186</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45948.438253935186</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45948.438253935186</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45948.438253935186</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45948.438253935186</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45948.438253935186</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45948.438253935186</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2025-10-18T07:33:04Z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