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52" documentId="13_ncr:1_{F6CB121F-512D-4AA6-A0C1-0FB36C537598}" xr6:coauthVersionLast="47" xr6:coauthVersionMax="47" xr10:uidLastSave="{47B7E741-43FF-4323-B46A-623B510CD80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<sst xmlns="http://schemas.openxmlformats.org/spreadsheetml/2006/main" count="178603" uniqueCount="39086">
  <si>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</si>
  <si>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</si>
  <si>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</si>
  <si>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</si>
  <si>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</si>
  <si>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</si>
  <si>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</si>
  <si>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</si>
  <si>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</si>
  <si>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</si>
  <si>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</si>
  <si>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</si>
  <si>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</si>
  <si>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</si>
  <si>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</si>
  <si>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</si>
  <si>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</si>
  <si>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</si>
  <si>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</si>
  <si>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</si>
  <si>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</si>
  <si>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</si>
  <si>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</si>
  <si>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</si>
  <si>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</si>
  <si>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</si>
  <si>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</si>
  <si>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</si>
  <si>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</si>
  <si>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</si>
  <si>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</si>
  <si>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</si>
  <si>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</si>
  <si>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</si>
  <si>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</si>
  <si>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</si>
  <si>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</si>
  <si>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</si>
  <si>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</si>
  <si>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</si>
  <si>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</si>
  <si>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</si>
  <si>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</si>
  <si>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</si>
  <si>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</si>
  <si>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</si>
  <si>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</si>
  <si>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</si>
  <si>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</si>
  <si>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</si>
  <si>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</si>
  <si>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</si>
  <si>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</si>
  <si>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</si>
  <si>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</si>
  <si>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</si>
  <si>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</si>
  <si>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</si>
  <si>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</si>
  <si>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</si>
  <si>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</si>
  <si>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</si>
  <si>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</si>
  <si>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</si>
  <si>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</si>
  <si>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</si>
  <si>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</si>
  <si>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</si>
  <si>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</si>
  <si>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</si>
  <si>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</si>
  <si>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</si>
  <si>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</si>
  <si>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</si>
  <si>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</si>
  <si>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</si>
  <si>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</si>
  <si>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</si>
  <si>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</si>
  <si>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</si>
  <si>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</si>
  <si>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</si>
  <si>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</si>
  <si>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</si>
  <si>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</si>
  <si>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</si>
  <si>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</si>
  <si>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</si>
  <si>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</si>
  <si>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</si>
  <si>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</si>
  <si>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</si>
  <si>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</si>
  <si>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</si>
  <si>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</si>
  <si>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</si>
  <si>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</si>
  <si>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</si>
  <si>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</si>
  <si>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</si>
  <si>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</si>
  <si>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</si>
  <si>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</si>
  <si>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</si>
  <si>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</si>
  <si>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</si>
  <si>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</si>
  <si>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</si>
  <si>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</si>
  <si>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</si>
  <si>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</si>
  <si>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</si>
  <si>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</si>
  <si>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</si>
  <si>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</si>
  <si>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</si>
  <si>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</si>
  <si>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</si>
  <si>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</si>
  <si>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</si>
  <si>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</si>
  <si>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</si>
  <si>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</si>
  <si>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</si>
  <si>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</si>
  <si>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</si>
  <si>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</si>
  <si>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</si>
  <si>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</si>
  <si>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</si>
  <si>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</si>
  <si>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</si>
  <si>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</si>
  <si>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</si>
  <si>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</si>
  <si>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</si>
  <si>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</si>
  <si>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</si>
  <si>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</si>
  <si>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</si>
  <si>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</si>
  <si>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</si>
  <si>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</si>
  <si>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</si>
  <si>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</si>
  <si>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</si>
  <si>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</si>
  <si>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</si>
  <si>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</si>
  <si>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</si>
  <si>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</si>
  <si>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</si>
  <si>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</si>
  <si>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</si>
  <si>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</si>
  <si>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</si>
  <si>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</si>
  <si>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</si>
  <si>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</si>
  <si>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</si>
  <si>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</si>
  <si>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</si>
  <si>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</si>
  <si>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</si>
  <si>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</si>
  <si>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</si>
  <si>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</si>
  <si>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</si>
  <si>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</si>
  <si>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</si>
  <si>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</si>
  <si>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</si>
  <si>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</si>
  <si>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</si>
  <si>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</si>
  <si>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</si>
  <si>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</si>
  <si>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</si>
  <si>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</si>
  <si>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</si>
  <si>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</si>
  <si>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</si>
  <si>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</si>
  <si>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</si>
  <si>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</si>
  <si>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</si>
  <si>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</si>
  <si>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</si>
  <si>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</si>
  <si>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</si>
  <si>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</si>
  <si>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</si>
  <si>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</si>
  <si>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</si>
  <si>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</si>
  <si>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</si>
  <si>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</si>
  <si>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</si>
  <si>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</si>
  <si>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</si>
  <si>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</si>
  <si>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</si>
  <si>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</si>
  <si>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</si>
  <si>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</si>
  <si>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</si>
  <si>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</si>
  <si>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</si>
  <si>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</si>
  <si>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</si>
  <si>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</si>
  <si>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</si>
  <si>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</si>
  <si>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</si>
  <si>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</si>
  <si>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</si>
  <si>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</si>
  <si>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</si>
  <si>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</si>
  <si>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</si>
  <si>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</si>
  <si>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</si>
  <si>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</si>
  <si>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</si>
  <si>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</si>
  <si>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</si>
  <si>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</si>
  <si>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</si>
  <si>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</si>
  <si>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</si>
  <si>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</si>
  <si>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</si>
  <si>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</si>
  <si>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</si>
  <si>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</si>
  <si>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</si>
  <si>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</si>
  <si>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</si>
  <si>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</si>
  <si>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</si>
  <si>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</si>
  <si>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</si>
  <si>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</si>
  <si>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</si>
  <si>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</si>
  <si>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</si>
  <si>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</si>
  <si>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</si>
  <si>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</si>
  <si>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</si>
  <si>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</si>
  <si>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</si>
  <si>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</si>
  <si>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</si>
  <si>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</si>
  <si>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</si>
  <si>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</si>
  <si>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</si>
  <si>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</si>
  <si>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</si>
  <si>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</si>
  <si>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</si>
  <si>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</si>
  <si>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</si>
  <si>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</si>
  <si>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</si>
  <si>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</si>
  <si>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</si>
  <si>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</si>
  <si>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</si>
  <si>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</si>
  <si>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</si>
  <si>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</si>
  <si>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</si>
  <si>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</si>
  <si>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</si>
  <si>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</si>
  <si>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</si>
  <si>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</si>
  <si>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</si>
  <si>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</si>
  <si>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</si>
  <si>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</si>
  <si>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</si>
  <si>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</si>
  <si>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</si>
  <si>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</si>
  <si>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</si>
  <si>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</si>
  <si>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</si>
  <si>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</si>
  <si>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</si>
  <si>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</si>
  <si>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</si>
  <si>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</si>
  <si>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</si>
  <si>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</si>
  <si>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</si>
  <si>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</si>
  <si>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</si>
  <si>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</si>
  <si>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</si>
  <si>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</si>
  <si>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</si>
  <si>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</si>
  <si>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</si>
  <si>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</si>
  <si>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</si>
  <si>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</si>
  <si>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</si>
  <si>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</si>
  <si>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</si>
  <si>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</si>
  <si>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</si>
  <si>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</si>
  <si>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</si>
  <si>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</si>
  <si>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</si>
  <si>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</si>
  <si>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</si>
  <si>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</si>
  <si>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</si>
  <si>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</si>
  <si>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</si>
  <si>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</si>
  <si>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</si>
  <si>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</si>
  <si>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</si>
  <si>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</si>
  <si>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</si>
  <si>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</si>
  <si>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</si>
  <si>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</si>
  <si>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</si>
  <si>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</si>
  <si>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</si>
  <si>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</si>
  <si>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</si>
  <si>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</si>
  <si>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</si>
  <si>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</si>
  <si>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</si>
  <si>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</si>
  <si>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</si>
  <si>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</si>
  <si>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</si>
  <si>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</si>
  <si>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</si>
  <si>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</si>
  <si>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</si>
  <si>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</si>
  <si>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</si>
  <si>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</si>
  <si>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</si>
  <si>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</si>
  <si>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</si>
  <si>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</si>
  <si>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</si>
  <si>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</si>
  <si>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</si>
  <si>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</si>
  <si>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</si>
  <si>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</si>
  <si>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</si>
  <si>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</si>
  <si>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</si>
  <si>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</si>
  <si>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</si>
  <si>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</si>
  <si>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</si>
  <si>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</si>
  <si>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</si>
  <si>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</si>
  <si>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</si>
  <si>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</si>
  <si>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</si>
  <si>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</si>
  <si>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</si>
  <si>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</si>
  <si>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</si>
  <si>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</si>
  <si>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</si>
  <si>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</si>
  <si>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</si>
  <si>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</si>
  <si>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</si>
  <si>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</si>
  <si>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</si>
  <si>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</si>
  <si>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</si>
  <si>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</si>
  <si>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</si>
  <si>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</si>
  <si>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</si>
  <si>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</si>
  <si>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</si>
  <si>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</si>
  <si>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</si>
  <si>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</si>
  <si>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</si>
  <si>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</si>
  <si>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</si>
  <si>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</si>
  <si>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</si>
  <si>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</si>
  <si>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</si>
  <si>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</si>
  <si>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</si>
  <si>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</si>
  <si>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</si>
  <si>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</si>
  <si>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</si>
  <si>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</si>
  <si>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</si>
  <si>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</si>
  <si>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</si>
  <si>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</si>
  <si>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</si>
  <si>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</si>
  <si>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</si>
  <si>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</si>
  <si>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</si>
  <si>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</si>
  <si>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</si>
  <si>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</si>
  <si>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</si>
  <si>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</si>
  <si>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</si>
  <si>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</si>
  <si>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</si>
  <si>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</si>
  <si>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</si>
  <si>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</si>
  <si>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</si>
  <si>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</si>
  <si>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</si>
  <si>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</si>
  <si>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</si>
  <si>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</si>
  <si>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</si>
  <si>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</si>
  <si>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</si>
  <si>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</si>
  <si>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</si>
  <si>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</si>
  <si>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</si>
  <si>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</si>
  <si>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</si>
  <si>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</si>
  <si>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</si>
  <si>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</si>
  <si>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</si>
  <si>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</si>
  <si>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</si>
  <si>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</si>
  <si>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</si>
  <si>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</si>
  <si>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</si>
  <si>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</si>
  <si>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</si>
  <si>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</si>
  <si>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</si>
  <si>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</si>
  <si>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</si>
  <si>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</si>
  <si>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</si>
  <si>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</si>
  <si>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</si>
  <si>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</si>
  <si>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</si>
  <si>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</si>
  <si>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</si>
  <si>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</si>
  <si>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</si>
  <si>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</si>
  <si>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</si>
  <si>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</si>
  <si>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</si>
  <si>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</si>
  <si>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</si>
  <si>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</si>
  <si>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</si>
  <si>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</si>
  <si>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</si>
  <si>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</si>
  <si>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</si>
  <si>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</si>
  <si>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</si>
  <si>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</si>
  <si>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</si>
  <si>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</si>
  <si>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</si>
  <si>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</si>
  <si>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</si>
  <si>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</si>
  <si>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</si>
  <si>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</si>
  <si>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</si>
  <si>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</si>
  <si>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</si>
  <si>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</si>
  <si>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</si>
  <si>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</si>
  <si>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</si>
  <si>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</si>
  <si>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</si>
  <si>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</si>
  <si>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</si>
  <si>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</si>
  <si>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</si>
  <si>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</si>
  <si>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</si>
  <si>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</si>
  <si>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</si>
  <si>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</si>
  <si>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</si>
  <si>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</si>
  <si>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</si>
  <si>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</si>
  <si>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</si>
  <si>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</si>
  <si>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</si>
  <si>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</si>
  <si>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</si>
  <si>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</si>
  <si>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</si>
  <si>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</si>
  <si>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</si>
  <si>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</si>
  <si>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</si>
  <si>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</si>
  <si>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</si>
  <si>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</si>
  <si>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</si>
  <si>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</si>
  <si>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</si>
  <si>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</si>
  <si>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</si>
  <si>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</si>
  <si>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</si>
  <si>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</si>
  <si>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</si>
  <si>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</si>
  <si>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</si>
  <si>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</si>
  <si>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</si>
  <si>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</si>
  <si>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</si>
  <si>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</si>
  <si>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</si>
  <si>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</si>
  <si>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</si>
  <si>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</si>
  <si>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</si>
  <si>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</si>
  <si>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</si>
  <si>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</si>
  <si>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</si>
  <si>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</si>
  <si>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</si>
  <si>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</si>
  <si>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</si>
  <si>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</si>
  <si>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</si>
  <si>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</si>
  <si>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</si>
  <si>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</si>
  <si>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</si>
  <si>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</si>
  <si>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</si>
  <si>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</si>
  <si>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</si>
  <si>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</si>
  <si>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</si>
  <si>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</si>
  <si>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</si>
  <si>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</si>
  <si>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</si>
  <si>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</si>
  <si>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</si>
  <si>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</si>
  <si>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</si>
  <si>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</si>
  <si>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</si>
  <si>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</si>
  <si>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</si>
  <si>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</si>
  <si>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</si>
  <si>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</si>
  <si>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</si>
  <si>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</si>
  <si>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</si>
  <si>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</si>
  <si>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</si>
  <si>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</si>
  <si>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</si>
  <si>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</si>
  <si>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</si>
  <si>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</si>
  <si>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</si>
  <si>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</si>
  <si>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</si>
  <si>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</si>
  <si>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</si>
  <si>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</si>
  <si>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</si>
  <si>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</si>
  <si>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</si>
  <si>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</si>
  <si>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</si>
  <si>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</si>
  <si>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</si>
  <si>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</si>
  <si>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</si>
  <si>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</si>
  <si>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</si>
  <si>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</si>
  <si>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</si>
  <si>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</si>
  <si>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</si>
  <si>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</si>
  <si>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</si>
  <si>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</si>
  <si>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</si>
  <si>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</si>
  <si>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</si>
  <si>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</si>
  <si>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</si>
  <si>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</si>
  <si>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</si>
  <si>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</si>
  <si>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</si>
  <si>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</si>
  <si>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</si>
  <si>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</si>
  <si>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</si>
  <si>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</si>
  <si>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</si>
  <si>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</si>
  <si>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</si>
  <si>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</si>
  <si>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</si>
  <si>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</si>
  <si>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</si>
  <si>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</si>
  <si>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</si>
  <si>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</si>
  <si>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</si>
  <si>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</si>
  <si>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</si>
  <si>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</si>
  <si>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</si>
  <si>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</si>
  <si>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</si>
  <si>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</si>
  <si>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</si>
  <si>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</si>
  <si>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</si>
  <si>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</si>
  <si>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</si>
  <si>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</si>
  <si>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</si>
  <si>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</si>
  <si>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</si>
  <si>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</si>
  <si>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</si>
  <si>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</si>
  <si>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</si>
  <si>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</si>
  <si>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</si>
  <si>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</si>
  <si>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</si>
  <si>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</si>
  <si>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</si>
  <si>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</si>
  <si>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</si>
  <si>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</si>
  <si>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</si>
  <si>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</si>
  <si>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</si>
  <si>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</si>
  <si>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</si>
  <si>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</si>
  <si>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</si>
  <si>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</si>
  <si>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</si>
  <si>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</si>
  <si>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</si>
  <si>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</si>
  <si>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</si>
  <si>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</si>
  <si>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</si>
  <si>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</si>
  <si>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</si>
  <si>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</si>
  <si>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</si>
  <si>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</si>
  <si>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</si>
  <si>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</si>
  <si>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</si>
  <si>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</si>
  <si>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</si>
  <si>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</si>
  <si>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</si>
  <si>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</si>
  <si>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</si>
  <si>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</si>
  <si>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</si>
  <si>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</si>
  <si>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</si>
  <si>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</si>
  <si>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</si>
  <si>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</si>
  <si>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</si>
  <si>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</si>
  <si>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</si>
  <si>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</si>
  <si>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</si>
  <si>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</si>
  <si>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</si>
  <si>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</si>
  <si>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</si>
  <si>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</si>
  <si>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</si>
  <si>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</si>
  <si>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</si>
  <si>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</si>
  <si>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</si>
  <si>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</si>
  <si>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</si>
  <si>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</si>
  <si>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</si>
  <si>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</si>
  <si>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</si>
  <si>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</si>
  <si>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</si>
  <si>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</si>
  <si>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</si>
  <si>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</si>
  <si>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</si>
  <si>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</si>
  <si>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</si>
  <si>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</si>
  <si>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</si>
  <si>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</si>
  <si>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</si>
  <si>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</si>
  <si>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</si>
  <si>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</si>
  <si>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</si>
  <si>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</si>
  <si>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</si>
  <si>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</si>
  <si>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</si>
  <si>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</si>
  <si>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</si>
  <si>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</si>
  <si>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</si>
  <si>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</si>
  <si>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</si>
  <si>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</si>
  <si>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</si>
  <si>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</si>
  <si>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</si>
  <si>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</si>
  <si>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</si>
  <si>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</si>
  <si>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</si>
  <si>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</si>
  <si>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</si>
  <si>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</si>
  <si>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</si>
  <si>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</si>
  <si>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</si>
  <si>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</si>
  <si>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</si>
  <si>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</si>
  <si>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</si>
  <si>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</si>
  <si>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</si>
  <si>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</si>
  <si>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</si>
  <si>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</si>
  <si>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</si>
  <si>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</si>
  <si>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</si>
  <si>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</si>
  <si>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</si>
  <si>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</si>
  <si>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</si>
  <si>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</si>
  <si>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</si>
  <si>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</si>
  <si>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</si>
  <si>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</si>
  <si>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</si>
  <si>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</si>
  <si>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</si>
  <si>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</si>
  <si>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</si>
  <si>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</si>
  <si>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</si>
  <si>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</si>
  <si>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</si>
  <si>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</si>
  <si>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</si>
  <si>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</si>
  <si>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</si>
  <si>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</si>
  <si>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</si>
  <si>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</si>
  <si>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</si>
  <si>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</si>
  <si>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</si>
  <si>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</si>
  <si>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</si>
  <si>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</si>
  <si>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</si>
  <si>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</si>
  <si>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</si>
  <si>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</si>
  <si>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</si>
  <si>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</si>
  <si>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</si>
  <si>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</si>
  <si>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</si>
  <si>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</si>
  <si>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</si>
  <si>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</si>
  <si>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</si>
  <si>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</si>
  <si>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</si>
  <si>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</si>
  <si>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</si>
  <si>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</si>
  <si>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</si>
  <si>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</si>
  <si>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</si>
  <si>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</si>
  <si>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</si>
  <si>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</si>
  <si>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</si>
  <si>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</si>
  <si>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</si>
  <si>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</si>
  <si>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</si>
  <si>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</si>
  <si>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</si>
  <si>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</si>
  <si>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</si>
  <si>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</si>
  <si>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</si>
  <si>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</si>
  <si>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</si>
  <si>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</si>
  <si>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</si>
  <si>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</si>
  <si>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</si>
  <si>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</si>
  <si>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</si>
  <si>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</si>
  <si>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</si>
  <si>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</si>
  <si>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</si>
  <si>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</si>
  <si>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</si>
  <si>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</si>
  <si>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</si>
  <si>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</si>
  <si>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</si>
  <si>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</si>
  <si>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</si>
  <si>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</si>
  <si>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</si>
  <si>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</si>
  <si>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</si>
  <si>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</si>
  <si>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</si>
  <si>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</si>
  <si>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</si>
  <si>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</si>
  <si>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</si>
  <si>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</si>
  <si>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</si>
  <si>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</si>
  <si>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</si>
  <si>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</si>
  <si>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</si>
  <si>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</si>
  <si>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</si>
  <si>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</si>
  <si>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</si>
  <si>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</si>
  <si>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</si>
  <si>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</si>
  <si>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</si>
  <si>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</si>
  <si>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</si>
  <si>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</si>
  <si>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</si>
  <si>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</si>
  <si>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</si>
  <si>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</si>
  <si>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</si>
  <si>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</si>
  <si>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</si>
  <si>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</si>
  <si>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</si>
  <si>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</si>
  <si>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</si>
  <si>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</si>
  <si>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</si>
  <si>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</si>
  <si>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</si>
  <si>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</si>
  <si>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</si>
  <si>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</si>
  <si>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</si>
  <si>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</si>
  <si>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</si>
  <si>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</si>
  <si>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</si>
  <si>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</si>
  <si>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</si>
  <si>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</si>
  <si>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</si>
  <si>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</si>
  <si>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</si>
  <si>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</si>
  <si>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</si>
  <si>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</si>
  <si>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</si>
  <si>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</si>
  <si>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</si>
  <si>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</si>
  <si>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</si>
  <si>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</si>
  <si>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</si>
  <si>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</si>
  <si>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</si>
  <si>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</si>
  <si>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</si>
  <si>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</si>
  <si>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</si>
  <si>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</si>
  <si>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</si>
  <si>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</si>
  <si>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</si>
  <si>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</si>
  <si>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</si>
  <si>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</si>
  <si>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</si>
  <si>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</si>
  <si>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</si>
  <si>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</si>
  <si>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</si>
  <si>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</si>
  <si>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</si>
  <si>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</si>
  <si>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</si>
  <si>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</si>
  <si>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</si>
  <si>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</si>
  <si>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</si>
  <si>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</si>
  <si>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</si>
  <si>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</si>
  <si>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</si>
  <si>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</si>
  <si>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</si>
  <si>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</si>
  <si>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</si>
  <si>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</si>
  <si>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</si>
  <si>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</si>
  <si>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</si>
  <si>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</si>
  <si>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</si>
  <si>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</si>
  <si>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</si>
  <si>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</si>
  <si>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</si>
  <si>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</si>
  <si>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</si>
  <si>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</si>
  <si>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</si>
  <si>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</si>
  <si>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</si>
  <si>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</si>
  <si>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</si>
  <si>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</si>
  <si>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</si>
  <si>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</si>
  <si>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</si>
  <si>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</si>
  <si>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</si>
  <si>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</si>
  <si>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</si>
  <si>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</si>
  <si>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</si>
  <si>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</si>
  <si>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</si>
  <si>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</si>
  <si>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</si>
  <si>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</si>
  <si>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</si>
  <si>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</si>
  <si>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</si>
  <si>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</si>
  <si>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</si>
  <si>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</si>
  <si>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</si>
  <si>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</si>
  <si>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</si>
  <si>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</si>
  <si>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</si>
  <si>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</si>
  <si>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</si>
  <si>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</si>
  <si>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</si>
  <si>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</si>
  <si>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</si>
  <si>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</si>
  <si>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</si>
  <si>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</si>
  <si>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</si>
  <si>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</si>
  <si>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</si>
  <si>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</si>
  <si>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</si>
  <si>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</si>
  <si>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</si>
  <si>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</si>
  <si>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</si>
  <si>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</si>
  <si>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</si>
  <si>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</si>
  <si>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</si>
  <si>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</si>
  <si>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</si>
  <si>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</si>
  <si>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</si>
  <si>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</si>
  <si>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</si>
  <si>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</si>
  <si>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</si>
  <si>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</si>
  <si>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</si>
  <si>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</si>
  <si>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</si>
  <si>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</si>
  <si>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</si>
  <si>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</si>
  <si>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</si>
  <si>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</si>
  <si>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</si>
  <si>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</si>
  <si>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</si>
  <si>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</si>
  <si>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</si>
  <si>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</si>
  <si>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</si>
  <si>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</si>
  <si>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</si>
  <si>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</si>
  <si>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</si>
  <si>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</si>
  <si>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</si>
  <si>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</si>
  <si>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</si>
  <si>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</si>
  <si>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</si>
  <si>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</si>
  <si>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</si>
  <si>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</si>
  <si>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</si>
  <si>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</si>
  <si>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</si>
  <si>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</si>
  <si>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</si>
  <si>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</si>
  <si>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</si>
  <si>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</si>
  <si>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</si>
  <si>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</si>
  <si>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</si>
  <si>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</si>
  <si>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</si>
  <si>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</si>
  <si>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</si>
  <si>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</si>
  <si>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</si>
  <si>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</si>
  <si>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</si>
  <si>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</si>
  <si>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</si>
  <si>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</si>
  <si>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</si>
  <si>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</si>
  <si>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</si>
  <si>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</si>
  <si>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</si>
  <si>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</si>
  <si>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</si>
  <si>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</si>
  <si>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</si>
  <si>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</si>
  <si>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</si>
  <si>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</si>
  <si>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</si>
  <si>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</si>
  <si>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</si>
  <si>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</si>
  <si>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</si>
  <si>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</si>
  <si>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</si>
  <si>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</si>
  <si>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</si>
  <si>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</si>
  <si>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</si>
  <si>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</si>
  <si>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</si>
  <si>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</si>
  <si>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</si>
  <si>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</si>
  <si>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</si>
  <si>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</si>
  <si>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</si>
  <si>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</si>
  <si>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</si>
  <si>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</si>
  <si>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</si>
  <si>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</si>
  <si>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</si>
  <si>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</si>
  <si>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</si>
  <si>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</si>
  <si>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</si>
  <si>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</si>
  <si>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</si>
  <si>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</si>
  <si>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</si>
  <si>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</si>
  <si>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</si>
  <si>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</si>
  <si>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</si>
  <si>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</si>
  <si>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</si>
  <si>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</si>
  <si>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</si>
  <si>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</si>
  <si>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</si>
  <si>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</si>
  <si>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</si>
  <si>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</si>
  <si>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</si>
  <si>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</si>
  <si>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</si>
  <si>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</si>
  <si>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</si>
  <si>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</si>
  <si>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</si>
  <si>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</si>
  <si>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</si>
  <si>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</si>
  <si>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</si>
  <si>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</si>
  <si>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</si>
  <si>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</si>
  <si>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</si>
  <si>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</si>
  <si>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</si>
  <si>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</si>
  <si>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</si>
  <si>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</si>
  <si>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</si>
  <si>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</si>
  <si>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</si>
  <si>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</si>
  <si>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</si>
  <si>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</si>
  <si>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</si>
  <si>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</si>
  <si>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</si>
  <si>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</si>
  <si>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</si>
  <si>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</si>
  <si>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</si>
  <si>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</si>
  <si>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</si>
  <si>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</si>
  <si>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</si>
  <si>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</si>
  <si>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</si>
  <si>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</si>
  <si>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</si>
  <si>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</si>
  <si>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</si>
  <si>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</si>
  <si>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</si>
  <si>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</si>
  <si>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</si>
  <si>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</si>
  <si>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</si>
  <si>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</si>
  <si>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</si>
  <si>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</si>
  <si>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</si>
  <si>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</si>
  <si>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</si>
  <si>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</si>
  <si>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</si>
  <si>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</si>
  <si>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</si>
  <si>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</si>
  <si>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</si>
  <si>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</si>
  <si>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</si>
  <si>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</si>
  <si>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</si>
  <si>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</si>
  <si>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</si>
  <si>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</si>
  <si>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</si>
  <si>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</si>
  <si>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</si>
  <si>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</si>
  <si>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</si>
  <si>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</si>
  <si>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</si>
  <si>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</si>
  <si>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</si>
  <si>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</si>
  <si>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</si>
  <si>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</si>
  <si>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</si>
  <si>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</si>
  <si>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</si>
  <si>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</si>
  <si>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</si>
  <si>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</si>
  <si>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</si>
  <si>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</si>
  <si>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</si>
  <si>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</si>
  <si>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</si>
  <si>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</si>
  <si>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</si>
  <si>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</si>
  <si>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</si>
  <si>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</si>
  <si>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</si>
  <si>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</si>
  <si>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</si>
  <si>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</si>
  <si>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</si>
  <si>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</si>
  <si>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</si>
  <si>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</si>
  <si>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</si>
  <si>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</si>
  <si>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</si>
  <si>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</si>
  <si>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</si>
  <si>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</si>
  <si>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</si>
  <si>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</si>
  <si>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</si>
  <si>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</si>
  <si>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</si>
  <si>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</si>
  <si>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</si>
  <si>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</si>
  <si>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</si>
  <si>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</si>
  <si>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</si>
  <si>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</si>
  <si>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</si>
  <si>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</si>
  <si>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</si>
  <si>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</si>
  <si>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</si>
  <si>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</si>
  <si>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</si>
  <si>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</si>
  <si>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</si>
  <si>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</si>
  <si>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</si>
  <si>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</si>
  <si>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</si>
  <si>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</si>
  <si>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</si>
  <si>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</si>
  <si>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</si>
  <si>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</si>
  <si>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</si>
  <si>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</si>
  <si>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</si>
  <si>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</si>
  <si>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</si>
  <si>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</si>
  <si>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</si>
  <si>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</si>
  <si>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</si>
  <si>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</si>
  <si>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</si>
  <si>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</si>
  <si>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</si>
  <si>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</si>
  <si>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</si>
  <si>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</si>
  <si>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</si>
  <si>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</si>
  <si>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</si>
  <si>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</si>
  <si>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</si>
  <si>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</si>
  <si>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</si>
  <si>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</si>
  <si>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</si>
  <si>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</si>
  <si>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</si>
  <si>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</si>
  <si>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</si>
  <si>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</si>
  <si>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</si>
  <si>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</si>
  <si>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</si>
  <si>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</si>
  <si>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</si>
  <si>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</si>
  <si>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</si>
  <si>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</si>
  <si>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</si>
  <si>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</si>
  <si>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</si>
  <si>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</si>
  <si>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</si>
  <si>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</si>
  <si>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</si>
  <si>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</si>
  <si>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</si>
  <si>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</si>
  <si>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</si>
  <si>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</si>
  <si>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</si>
  <si>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</si>
  <si>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</si>
  <si>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</si>
  <si>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</si>
  <si>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</si>
  <si>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</si>
  <si>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</si>
  <si>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</si>
  <si>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</si>
  <si>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</si>
  <si>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</si>
  <si>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</si>
  <si>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</si>
  <si>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</si>
  <si>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</si>
  <si>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</si>
  <si>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</si>
  <si>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</si>
  <si>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</si>
  <si>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</si>
  <si>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</si>
  <si>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</si>
  <si>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</si>
  <si>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</si>
  <si>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</si>
  <si>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</si>
  <si>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</si>
  <si>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</si>
  <si>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</si>
  <si>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</si>
  <si>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</si>
  <si>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</si>
  <si>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</si>
  <si>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</si>
  <si>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</si>
  <si>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</si>
  <si>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</si>
  <si>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</si>
  <si>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</si>
  <si>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</si>
  <si>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</si>
  <si>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</si>
  <si>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</si>
  <si>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</si>
  <si>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</si>
  <si>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</si>
  <si>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</si>
  <si>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</si>
  <si>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</si>
  <si>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</si>
  <si>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</si>
  <si>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</si>
  <si>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</si>
  <si>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</si>
  <si>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</si>
  <si>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</si>
  <si>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</si>
  <si>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</si>
  <si>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</si>
  <si>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</si>
  <si>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</si>
  <si>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</si>
  <si>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</si>
  <si>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</si>
  <si>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</si>
  <si>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</si>
  <si>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</si>
  <si>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</si>
  <si>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</si>
  <si>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</si>
  <si>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</si>
  <si>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</si>
  <si>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</si>
  <si>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</si>
  <si>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</si>
  <si>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</si>
  <si>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</si>
  <si>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</si>
  <si>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</si>
  <si>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</si>
  <si>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</si>
  <si>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</si>
  <si>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</si>
  <si>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</si>
  <si>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</si>
  <si>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</si>
  <si>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</si>
  <si>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</si>
  <si>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</si>
  <si>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</si>
  <si>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</si>
  <si>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</si>
  <si>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</si>
  <si>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</si>
  <si>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</si>
  <si>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</si>
  <si>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</si>
  <si>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</si>
  <si>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</si>
  <si>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</si>
  <si>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</si>
  <si>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</si>
  <si>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</si>
  <si>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</si>
  <si>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</si>
  <si>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</si>
  <si>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</si>
  <si>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</si>
  <si>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</si>
  <si>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</si>
  <si>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</si>
  <si>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</si>
  <si>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</si>
  <si>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</si>
  <si>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</si>
  <si>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</si>
  <si>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</si>
  <si>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</si>
  <si>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</si>
  <si>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</si>
  <si>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</si>
  <si>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</si>
  <si>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</si>
  <si>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</si>
  <si>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</si>
  <si>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</si>
  <si>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</si>
  <si>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</si>
  <si>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</si>
  <si>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</si>
  <si>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</si>
  <si>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</si>
  <si>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</si>
  <si>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</si>
  <si>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</si>
  <si>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</si>
  <si>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</si>
  <si>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</si>
  <si>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</si>
  <si>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</si>
  <si>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</si>
  <si>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</si>
  <si>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</si>
  <si>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</si>
  <si>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</si>
  <si>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</si>
  <si>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</si>
  <si>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</si>
  <si>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</si>
  <si>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</si>
  <si>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</si>
  <si>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</si>
  <si>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</si>
  <si>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</si>
  <si>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</si>
  <si>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</si>
  <si>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</si>
  <si>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</si>
  <si>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</si>
  <si>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</si>
  <si>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</si>
  <si>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</si>
  <si>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</si>
  <si>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</si>
  <si>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</si>
  <si>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</si>
  <si>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</si>
  <si>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</si>
  <si>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</si>
  <si>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</si>
  <si>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</si>
  <si>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</si>
  <si>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</si>
  <si>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</si>
  <si>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</si>
  <si>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</si>
  <si>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</si>
  <si>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</si>
  <si>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</si>
  <si>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</si>
  <si>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</si>
  <si>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</si>
  <si>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</si>
  <si>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</si>
  <si>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</si>
  <si>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</si>
  <si>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</si>
  <si>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</si>
  <si>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</si>
  <si>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</si>
  <si>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</si>
  <si>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</si>
  <si>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</si>
  <si>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</si>
  <si>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</si>
  <si>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</si>
  <si>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</si>
  <si>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</si>
  <si>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</si>
  <si>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</si>
  <si>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</si>
  <si>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</si>
  <si>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</si>
  <si>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</si>
  <si>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</si>
  <si>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</si>
  <si>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</si>
  <si>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</si>
  <si>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</si>
  <si>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</si>
  <si>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</si>
  <si>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</si>
  <si>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</si>
  <si>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</si>
  <si>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</si>
  <si>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</si>
  <si>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</si>
  <si>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</si>
  <si>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</si>
  <si>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</si>
  <si>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</si>
  <si>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</si>
  <si>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</si>
  <si>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</si>
  <si>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</si>
  <si>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</si>
  <si>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</si>
  <si>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</si>
  <si>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</si>
  <si>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</si>
  <si>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</si>
  <si>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</si>
  <si>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</si>
  <si>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</si>
  <si>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</si>
  <si>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</si>
  <si>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</si>
  <si>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</si>
  <si>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</si>
  <si>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</si>
  <si>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</si>
  <si>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</si>
  <si>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</si>
  <si>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</si>
  <si>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</si>
  <si>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</si>
  <si>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</si>
  <si>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</si>
  <si>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</si>
  <si>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</si>
  <si>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</si>
  <si>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</si>
  <si>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</si>
  <si>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</si>
  <si>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</si>
  <si>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</si>
  <si>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</si>
  <si>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</si>
  <si>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</si>
  <si>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</si>
  <si>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</si>
  <si>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</si>
  <si>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</si>
  <si>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</si>
  <si>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</si>
  <si>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</si>
  <si>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</si>
  <si>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</si>
  <si>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</si>
  <si>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</si>
  <si>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</si>
  <si>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</si>
  <si>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</si>
  <si>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</si>
  <si>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</si>
  <si>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</si>
  <si>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</si>
  <si>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</si>
  <si>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</si>
  <si>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</si>
  <si>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</si>
  <si>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</si>
  <si>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</si>
  <si>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</si>
  <si>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</si>
  <si>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</si>
  <si>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</si>
  <si>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</si>
  <si>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</si>
  <si>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</si>
  <si>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</si>
  <si>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</si>
  <si>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</si>
  <si>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</si>
  <si>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</si>
  <si>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</si>
  <si>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</si>
  <si>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</si>
  <si>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</si>
  <si>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</si>
  <si>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</si>
  <si>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</si>
  <si>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</si>
  <si>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</si>
  <si>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</si>
  <si>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</si>
  <si>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</si>
  <si>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</si>
  <si>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</si>
  <si>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</si>
  <si>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</si>
  <si>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</si>
  <si>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</si>
  <si>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</si>
  <si>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</si>
  <si>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</si>
  <si>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</si>
  <si>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</si>
  <si>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</si>
  <si>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</si>
  <si>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</si>
  <si>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</si>
  <si>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</si>
  <si>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</si>
  <si>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</si>
  <si>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</si>
  <si>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</si>
  <si>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</si>
  <si>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</si>
  <si>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</si>
  <si>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</si>
  <si>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</si>
  <si>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</si>
  <si>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</si>
  <si>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</si>
  <si>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</si>
  <si>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</si>
  <si>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</si>
  <si>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</si>
  <si>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</si>
  <si>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</si>
  <si>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</si>
  <si>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</si>
  <si>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</si>
  <si>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</si>
  <si>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</si>
  <si>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</si>
  <si>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</si>
  <si>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</si>
  <si>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</si>
  <si>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</si>
  <si>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</si>
  <si>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</si>
  <si>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</si>
  <si>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</si>
  <si>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</si>
  <si>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</si>
  <si>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</si>
  <si>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</si>
  <si>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</si>
  <si>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</si>
  <si>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</si>
  <si>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</si>
  <si>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</si>
  <si>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</si>
  <si>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</si>
  <si>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</si>
  <si>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</si>
  <si>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</si>
  <si>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</si>
  <si>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</si>
  <si>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</si>
  <si>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</si>
  <si>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</si>
  <si>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</si>
  <si>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</si>
  <si>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</si>
  <si>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</si>
  <si>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</si>
  <si>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</si>
  <si>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</si>
  <si>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</si>
  <si>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</si>
  <si>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</si>
  <si>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</si>
  <si>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</si>
  <si>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</si>
  <si>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</si>
  <si>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</si>
  <si>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</si>
  <si>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</si>
  <si>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</si>
  <si>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</si>
  <si>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</si>
  <si>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</si>
  <si>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</si>
  <si>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</si>
  <si>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</si>
  <si>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</si>
  <si>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</si>
  <si>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</si>
  <si>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</si>
  <si>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</si>
  <si>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</si>
  <si>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</si>
  <si>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</si>
  <si>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</si>
  <si>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</si>
  <si>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</si>
  <si>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</si>
  <si>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</si>
  <si>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</si>
  <si>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</si>
  <si>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</si>
  <si>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</si>
  <si>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</si>
  <si>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</si>
  <si>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</si>
  <si>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</si>
  <si>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</si>
  <si>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</si>
  <si>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</si>
  <si>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</si>
  <si>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</si>
  <si>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</si>
  <si>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</si>
  <si>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</si>
  <si>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</si>
  <si>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</si>
  <si>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</si>
  <si>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</si>
  <si>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</si>
  <si>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</si>
  <si>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</si>
  <si>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</si>
  <si>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</si>
  <si>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</si>
  <si>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</si>
  <si>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</si>
  <si>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</si>
  <si>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</si>
  <si>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</si>
  <si>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</si>
  <si>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</si>
  <si>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</si>
  <si>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</si>
  <si>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</si>
  <si>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</si>
  <si>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</si>
  <si>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</si>
  <si>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</si>
  <si>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</si>
  <si>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</si>
  <si>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</si>
  <si>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</si>
  <si>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</si>
  <si>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</si>
  <si>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</si>
  <si>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</si>
  <si>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</si>
  <si>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</si>
  <si>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</si>
  <si>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</si>
  <si>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</si>
  <si>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</si>
  <si>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</si>
  <si>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</si>
  <si>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</si>
  <si>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</si>
  <si>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</si>
  <si>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</si>
  <si>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</si>
  <si>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</si>
  <si>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</si>
  <si>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</si>
  <si>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</si>
  <si>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</si>
  <si>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</si>
  <si>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</si>
  <si>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</si>
  <si>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</si>
  <si>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</si>
  <si>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</si>
  <si>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</si>
  <si>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</si>
  <si>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</si>
  <si>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</si>
  <si>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</si>
  <si>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</si>
  <si>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</si>
  <si>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</si>
  <si>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</si>
  <si>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</si>
  <si>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</si>
  <si>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</si>
  <si>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</si>
  <si>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</si>
  <si>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</si>
  <si>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</si>
  <si>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</si>
  <si>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</si>
  <si>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</si>
  <si>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</si>
  <si>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</si>
  <si>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</si>
  <si>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</si>
  <si>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</si>
  <si>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</si>
  <si>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</si>
  <si>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</si>
  <si>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</si>
  <si>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</si>
  <si>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</si>
  <si>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</si>
  <si>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</si>
  <si>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</si>
  <si>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</si>
  <si>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</si>
  <si>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</si>
  <si>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</si>
  <si>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</si>
  <si>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</si>
  <si>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</si>
  <si>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</si>
  <si>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</si>
  <si>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</si>
  <si>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</si>
  <si>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</si>
  <si>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</si>
  <si>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</si>
  <si>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</si>
  <si>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</si>
  <si>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</si>
  <si>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</si>
  <si>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</si>
  <si>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</si>
  <si>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</si>
  <si>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</si>
  <si>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</si>
  <si>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</si>
  <si>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</si>
  <si>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</si>
  <si>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</si>
  <si>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</si>
  <si>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</si>
  <si>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</si>
  <si>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</si>
  <si>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</si>
  <si>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</si>
  <si>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</si>
  <si>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</si>
  <si>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</si>
  <si>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</si>
  <si>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</si>
  <si>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</si>
  <si>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</si>
  <si>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</si>
  <si>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</si>
  <si>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</si>
  <si>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</si>
  <si>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</si>
  <si>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</si>
  <si>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</si>
  <si>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</si>
  <si>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</si>
  <si>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</si>
  <si>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</si>
  <si>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</si>
  <si>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</si>
  <si>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</si>
  <si>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</si>
  <si>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</si>
  <si>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</si>
  <si>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</si>
  <si>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</si>
  <si>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</si>
  <si>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</si>
  <si>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</si>
  <si>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</si>
  <si>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</si>
  <si>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</si>
  <si>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</si>
  <si>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</si>
  <si>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</si>
  <si>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</si>
  <si>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</si>
  <si>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</si>
  <si>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</si>
  <si>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</si>
  <si>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</si>
  <si>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</si>
  <si>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</si>
  <si>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</si>
  <si>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</si>
  <si>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</si>
  <si>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</si>
  <si>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</si>
  <si>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</si>
  <si>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</si>
  <si>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</si>
  <si>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</si>
  <si>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</si>
  <si>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</si>
  <si>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</si>
  <si>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</si>
  <si>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</si>
  <si>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</si>
  <si>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</si>
  <si>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</si>
  <si>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</si>
  <si>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</si>
  <si>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</si>
  <si>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</si>
  <si>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</si>
  <si>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</si>
  <si>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</si>
  <si>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</si>
  <si>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</si>
  <si>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</si>
  <si>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</si>
  <si>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</si>
  <si>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</si>
  <si>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</si>
  <si>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</si>
  <si>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</si>
  <si>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</si>
  <si>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</si>
  <si>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</si>
  <si>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</si>
  <si>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</si>
  <si>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</si>
  <si>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</si>
  <si>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</si>
  <si>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</si>
  <si>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</si>
  <si>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</si>
  <si>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</si>
  <si>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</si>
  <si>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</si>
  <si>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</si>
  <si>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</si>
  <si>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</si>
  <si>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</si>
  <si>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</si>
  <si>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</si>
  <si>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</si>
  <si>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</si>
  <si>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</si>
  <si>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</si>
  <si>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</si>
  <si>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</si>
  <si>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</si>
  <si>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</si>
  <si>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</si>
  <si>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</si>
  <si>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</si>
  <si>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</si>
  <si>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</si>
  <si>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</si>
  <si>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</si>
  <si>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</si>
  <si>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</si>
  <si>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</si>
  <si>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</si>
  <si>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</si>
  <si>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</si>
  <si>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</si>
  <si>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</si>
  <si>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</si>
  <si>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</si>
  <si>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</si>
  <si>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</si>
  <si>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</si>
  <si>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</si>
  <si>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</si>
  <si>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</si>
  <si>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</si>
  <si>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</si>
  <si>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</si>
  <si>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</si>
  <si>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</si>
  <si>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</si>
  <si>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</si>
  <si>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</si>
  <si>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</si>
  <si>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</si>
  <si>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</si>
  <si>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</si>
  <si>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</si>
  <si>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</si>
  <si>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</si>
  <si>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</si>
  <si>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</si>
  <si>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</si>
  <si>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</si>
  <si>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</si>
  <si>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</si>
  <si>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</si>
  <si>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</si>
  <si>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</si>
  <si>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</si>
  <si>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</si>
  <si>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</si>
  <si>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</si>
  <si>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</si>
  <si>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</si>
  <si>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</si>
  <si>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</si>
  <si>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</si>
  <si>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</si>
  <si>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</si>
  <si>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</si>
  <si>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</si>
  <si>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</si>
  <si>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</si>
  <si>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</si>
  <si>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</si>
  <si>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</si>
  <si>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</si>
  <si>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</si>
  <si>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</si>
  <si>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</si>
  <si>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</si>
  <si>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</si>
  <si>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</si>
  <si>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</si>
  <si>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</si>
  <si>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</si>
  <si>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</si>
  <si>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</si>
  <si>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</si>
  <si>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</si>
  <si>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</si>
  <si>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</si>
  <si>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</si>
  <si>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</si>
  <si>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</si>
  <si>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</si>
  <si>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</si>
  <si>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</si>
  <si>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</si>
  <si>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</si>
  <si>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</si>
  <si>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</si>
  <si>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</si>
  <si>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</si>
  <si>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</si>
  <si>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</si>
  <si>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</si>
  <si>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</si>
  <si>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</si>
  <si>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</si>
  <si>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</si>
  <si>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</si>
  <si>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</si>
  <si>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</si>
  <si>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</si>
  <si>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</si>
  <si>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</si>
  <si>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</si>
  <si>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</si>
  <si>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</si>
  <si>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</si>
  <si>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</si>
  <si>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</si>
  <si>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</si>
  <si>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</si>
  <si>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</si>
  <si>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</si>
  <si>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</si>
  <si>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</si>
  <si>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</si>
  <si>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</si>
  <si>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</si>
  <si>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</si>
  <si>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</si>
  <si>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</si>
  <si>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</si>
  <si>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</si>
  <si>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</si>
  <si>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</si>
  <si>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</si>
  <si>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</si>
  <si>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</si>
  <si>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</si>
  <si>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</si>
  <si>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</si>
  <si>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</si>
  <si>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</si>
  <si>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</si>
  <si>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</si>
  <si>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</si>
  <si>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</si>
  <si>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</si>
  <si>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</si>
  <si>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</si>
  <si>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</si>
  <si>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</si>
  <si>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</si>
  <si>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</si>
  <si>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</si>
  <si>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</si>
  <si>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</si>
  <si>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</si>
  <si>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</si>
  <si>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</si>
  <si>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</si>
  <si>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</si>
  <si>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</si>
  <si>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</si>
  <si>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</si>
  <si>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</si>
  <si>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</si>
  <si>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</si>
  <si>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</si>
  <si>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</si>
  <si>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</si>
  <si>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</si>
  <si>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</si>
  <si>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</si>
  <si>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</si>
  <si>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</si>
  <si>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</si>
  <si>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</si>
  <si>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</si>
  <si>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</si>
  <si>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</si>
  <si>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</si>
  <si>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</si>
  <si>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</si>
  <si>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</si>
  <si>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</si>
  <si>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</si>
  <si>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</si>
  <si>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</si>
  <si>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</si>
  <si>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</si>
  <si>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</si>
  <si>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</si>
  <si>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</si>
  <si>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</si>
  <si>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</si>
  <si>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</si>
  <si>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</si>
  <si>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</si>
  <si>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</si>
  <si>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</si>
  <si>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</si>
  <si>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</si>
  <si>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</si>
  <si>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</si>
  <si>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</si>
  <si>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</si>
  <si>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</si>
  <si>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</si>
  <si>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</si>
  <si>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</si>
  <si>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</si>
  <si>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</si>
  <si>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</si>
  <si>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</si>
  <si>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</si>
  <si>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</si>
  <si>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</si>
  <si>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</si>
  <si>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</si>
  <si>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</si>
  <si>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</si>
  <si>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</si>
  <si>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</si>
  <si>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</si>
  <si>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</si>
  <si>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</si>
  <si>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</si>
  <si>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</si>
  <si>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</si>
  <si>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</si>
  <si>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</si>
  <si>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</si>
  <si>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</si>
  <si>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</si>
  <si>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</si>
  <si>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</si>
  <si>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</si>
  <si>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</si>
  <si>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</si>
  <si>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</si>
  <si>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</si>
  <si>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</si>
  <si>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</si>
  <si>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</si>
  <si>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</si>
  <si>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</si>
  <si>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</si>
  <si>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</si>
  <si>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</si>
  <si>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</si>
  <si>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</si>
  <si>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</si>
  <si>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</si>
  <si>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</si>
  <si>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</si>
  <si>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</si>
  <si>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</si>
  <si>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</si>
  <si>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</si>
  <si>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</si>
  <si>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</si>
  <si>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</si>
  <si>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</si>
  <si>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</si>
  <si>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</si>
  <si>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</si>
  <si>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</si>
  <si>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</si>
  <si>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</si>
  <si>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</si>
  <si>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</si>
  <si>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</si>
  <si>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</si>
  <si>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</si>
  <si>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</si>
  <si>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</si>
  <si>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</si>
  <si>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</si>
  <si>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</si>
  <si>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</si>
  <si>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</si>
  <si>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</si>
  <si>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</si>
  <si>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</si>
  <si>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</si>
  <si>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</si>
  <si>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</si>
  <si>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</si>
  <si>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</si>
  <si>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</si>
  <si>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</si>
  <si>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</si>
  <si>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</si>
  <si>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</si>
  <si>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</si>
  <si>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</si>
  <si>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</si>
  <si>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</si>
  <si>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</si>
  <si>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</si>
  <si>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</si>
  <si>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</si>
  <si>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</si>
  <si>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</si>
  <si>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</si>
  <si>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</si>
  <si>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</si>
  <si>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</si>
  <si>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</si>
  <si>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</si>
  <si>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</si>
  <si>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</si>
  <si>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</si>
  <si>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</si>
  <si>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</si>
  <si>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</si>
  <si>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</si>
  <si>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</si>
  <si>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</si>
  <si>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</si>
  <si>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</si>
  <si>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</si>
  <si>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</si>
  <si>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</si>
  <si>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</si>
  <si>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</si>
  <si>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</si>
  <si>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</si>
  <si>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</si>
  <si>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</si>
  <si>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</si>
  <si>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</si>
  <si>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</si>
  <si>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</si>
  <si>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</si>
  <si>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</si>
  <si>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</si>
  <si>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</si>
  <si>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</si>
  <si>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</si>
  <si>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</si>
  <si>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</si>
  <si>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</si>
  <si>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</si>
  <si>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</si>
  <si>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</si>
  <si>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</si>
  <si>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</si>
  <si>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</si>
  <si>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</si>
  <si>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</si>
  <si>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</si>
  <si>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</si>
  <si>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</si>
  <si>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</si>
  <si>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</si>
  <si>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</si>
  <si>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</si>
  <si>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</si>
  <si>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</si>
  <si>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</si>
  <si>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</si>
  <si>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</si>
  <si>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</si>
  <si>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</si>
  <si>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</si>
  <si>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</si>
  <si>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</si>
  <si>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</si>
  <si>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</si>
  <si>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</si>
  <si>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</si>
  <si>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</si>
  <si>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</si>
  <si>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</si>
  <si>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</si>
  <si>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</si>
  <si>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</si>
  <si>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</si>
  <si>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</si>
  <si>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</si>
  <si>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</si>
  <si>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</si>
  <si>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</si>
  <si>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</si>
  <si>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</si>
  <si>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</si>
  <si>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</si>
  <si>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</si>
  <si>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</si>
  <si>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</si>
  <si>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</si>
  <si>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</si>
  <si>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</si>
  <si>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</si>
  <si>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</si>
  <si>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</si>
  <si>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</si>
  <si>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</si>
  <si>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</si>
  <si>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</si>
  <si>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</si>
  <si>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</si>
  <si>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</si>
  <si>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</si>
  <si>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</si>
  <si>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</si>
  <si>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</si>
  <si>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</si>
  <si>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</si>
  <si>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</si>
  <si>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</si>
  <si>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</si>
  <si>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</si>
  <si>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</si>
  <si>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</si>
  <si>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</si>
  <si>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</si>
  <si>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</si>
  <si>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</si>
  <si>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</si>
  <si>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</si>
  <si>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</si>
  <si>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</si>
  <si>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</si>
  <si>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</si>
  <si>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</si>
  <si>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</si>
  <si>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</si>
  <si>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</si>
  <si>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</si>
  <si>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</si>
  <si>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</si>
  <si>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</si>
  <si>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</si>
  <si>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</si>
  <si>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</si>
  <si>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</si>
  <si>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</si>
  <si>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</si>
  <si>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</si>
  <si>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</si>
  <si>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</si>
  <si>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</si>
  <si>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</si>
  <si>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</si>
  <si>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</si>
  <si>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</si>
  <si>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</si>
  <si>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</si>
  <si>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</si>
  <si>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</si>
  <si>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</si>
  <si>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</si>
  <si>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</si>
  <si>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</si>
  <si>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</si>
  <si>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</si>
  <si>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</si>
  <si>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</si>
  <si>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</si>
  <si>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</si>
  <si>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</si>
  <si>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</si>
  <si>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</si>
  <si>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</si>
  <si>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</si>
  <si>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</si>
  <si>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</si>
  <si>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</si>
  <si>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</si>
  <si>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</si>
  <si>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</si>
  <si>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</si>
  <si>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</si>
  <si>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</si>
  <si>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</si>
  <si>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</si>
  <si>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</si>
  <si>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</si>
  <si>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</si>
  <si>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</si>
  <si>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</si>
  <si>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</si>
  <si>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</si>
  <si>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</si>
  <si>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</si>
  <si>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</si>
  <si>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</si>
  <si>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</si>
  <si>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</si>
  <si>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</si>
  <si>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</si>
  <si>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</si>
  <si>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</si>
  <si>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</si>
  <si>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</si>
  <si>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</si>
  <si>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</si>
  <si>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</si>
  <si>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</si>
  <si>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</si>
  <si>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</si>
  <si>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</si>
  <si>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</si>
  <si>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</si>
  <si>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</si>
  <si>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</si>
  <si>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</si>
  <si>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</si>
  <si>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</si>
  <si>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</si>
  <si>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</si>
  <si>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</si>
  <si>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</si>
  <si>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</si>
  <si>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</si>
  <si>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</si>
  <si>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</si>
  <si>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</si>
  <si>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</si>
  <si>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</si>
  <si>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</si>
  <si>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</si>
  <si>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</si>
  <si>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</si>
  <si>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</si>
  <si>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</si>
  <si>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</si>
  <si>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</si>
  <si>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</si>
  <si>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</si>
  <si>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</si>
  <si>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</si>
  <si>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</si>
  <si>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</si>
  <si>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</si>
  <si>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</si>
  <si>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</si>
  <si>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</si>
  <si>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</si>
  <si>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</si>
  <si>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</si>
  <si>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</si>
  <si>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</si>
  <si>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</si>
  <si>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</si>
  <si>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</si>
  <si>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</si>
  <si>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</si>
  <si>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</si>
  <si>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</si>
  <si>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</si>
  <si>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</si>
  <si>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</si>
  <si>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</si>
  <si>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</si>
  <si>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</si>
  <si>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</si>
  <si>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</si>
  <si>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</si>
  <si>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</si>
  <si>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</si>
  <si>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</si>
  <si>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</si>
  <si>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</si>
  <si>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</si>
  <si>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</si>
  <si>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</si>
  <si>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</si>
  <si>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</si>
  <si>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</si>
  <si>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</si>
  <si>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</si>
  <si>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</si>
  <si>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</si>
  <si>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</si>
  <si>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</si>
  <si>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</si>
  <si>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</si>
  <si>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</si>
  <si>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</si>
  <si>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</si>
  <si>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</si>
  <si>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</si>
  <si>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</si>
  <si>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</si>
  <si>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</si>
  <si>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</si>
  <si>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</si>
  <si>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</si>
  <si>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</si>
  <si>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</si>
  <si>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</si>
  <si>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</si>
  <si>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</si>
  <si>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</si>
  <si>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</si>
  <si>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</si>
  <si>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</si>
  <si>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</si>
  <si>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</si>
  <si>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</si>
  <si>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</si>
  <si>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</si>
  <si>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</si>
  <si>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</si>
  <si>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</si>
  <si>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</si>
  <si>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</si>
  <si>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</si>
  <si>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</si>
  <si>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</si>
  <si>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</si>
  <si>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</si>
  <si>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</si>
  <si>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</si>
  <si>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</si>
  <si>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</si>
  <si>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</si>
  <si>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</si>
  <si>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</si>
  <si>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</si>
  <si>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</si>
  <si>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</si>
  <si>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</si>
  <si>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</si>
  <si>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</si>
  <si>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</si>
  <si>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</si>
  <si>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</si>
  <si>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</si>
  <si>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</si>
  <si>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</si>
  <si>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</si>
  <si>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</si>
  <si>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</si>
  <si>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</si>
  <si>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</si>
  <si>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</si>
  <si>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</si>
  <si>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</si>
  <si>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</si>
  <si>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</si>
  <si>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</si>
  <si>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</si>
  <si>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</si>
  <si>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</si>
  <si>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</si>
  <si>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</si>
  <si>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</si>
  <si>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</si>
  <si>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</si>
  <si>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</si>
  <si>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</si>
  <si>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</si>
  <si>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</si>
  <si>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</si>
  <si>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</si>
  <si>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</si>
  <si>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</si>
  <si>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</si>
  <si>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</si>
  <si>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</si>
  <si>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</si>
  <si>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</si>
  <si>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</si>
  <si>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</si>
  <si>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</si>
  <si>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</si>
  <si>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</si>
  <si>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</si>
  <si>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</si>
  <si>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</si>
  <si>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</si>
  <si>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</si>
  <si>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</si>
  <si>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</si>
  <si>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</si>
  <si>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</si>
  <si>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</si>
  <si>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</si>
  <si>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</si>
  <si>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</si>
  <si>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</si>
  <si>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</si>
  <si>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</si>
  <si>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</si>
  <si>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</si>
  <si>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</si>
  <si>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</si>
  <si>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</si>
  <si>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</si>
  <si>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</si>
  <si>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</si>
  <si>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</si>
  <si>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</si>
  <si>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</si>
  <si>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</si>
  <si>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</si>
  <si>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</si>
  <si>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</si>
  <si>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</si>
  <si>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</si>
  <si>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</si>
  <si>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</si>
  <si>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</si>
  <si>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</si>
  <si>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</si>
  <si>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</si>
  <si>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</si>
  <si>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</si>
  <si>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</si>
  <si>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</si>
  <si>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</si>
  <si>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</si>
  <si>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</si>
  <si>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</si>
  <si>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</si>
  <si>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</si>
  <si>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</si>
  <si>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</si>
  <si>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</si>
  <si>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</si>
  <si>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</si>
  <si>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</si>
  <si>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</si>
  <si>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</si>
  <si>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</si>
  <si>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</si>
  <si>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</si>
  <si>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</si>
  <si>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</si>
  <si>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</si>
  <si>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</si>
  <si>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</si>
  <si>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</si>
  <si>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</si>
  <si>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</si>
  <si>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</si>
  <si>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</si>
  <si>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</si>
  <si>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</si>
  <si>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</si>
  <si>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</si>
  <si>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</si>
  <si>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</si>
  <si>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</si>
  <si>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</si>
  <si>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</si>
  <si>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</si>
  <si>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</si>
  <si>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</si>
  <si>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</si>
  <si>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</si>
  <si>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</si>
  <si>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</si>
  <si>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</si>
  <si>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</si>
  <si>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</si>
  <si>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</si>
  <si>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</si>
  <si>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</si>
  <si>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</si>
  <si>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</si>
  <si>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</si>
  <si>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</si>
  <si>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</si>
  <si>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</si>
  <si>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</si>
  <si>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</si>
  <si>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</si>
  <si>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</si>
  <si>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</si>
  <si>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</si>
  <si>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</si>
  <si>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</si>
  <si>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</si>
  <si>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</si>
  <si>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</si>
  <si>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</si>
  <si>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</si>
  <si>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</si>
  <si>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</si>
  <si>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</si>
  <si>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</si>
  <si>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</si>
  <si>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</si>
  <si>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</si>
  <si>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</si>
  <si>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</si>
  <si>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</si>
  <si>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</si>
  <si>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</si>
  <si>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</si>
  <si>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</si>
  <si>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</si>
  <si>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</si>
  <si>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</si>
  <si>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</si>
  <si>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</si>
  <si>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</si>
  <si>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</si>
  <si>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</si>
  <si>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</si>
  <si>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</si>
  <si>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</si>
  <si>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</si>
  <si>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</si>
  <si>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</si>
  <si>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</si>
  <si>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</si>
  <si>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</si>
  <si>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</si>
  <si>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</si>
  <si>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</si>
  <si>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</si>
  <si>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</si>
  <si>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</si>
  <si>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</si>
  <si>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</si>
  <si>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</si>
  <si>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</si>
  <si>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</si>
  <si>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</si>
  <si>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</si>
  <si>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</si>
  <si>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</si>
  <si>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</si>
  <si>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</si>
  <si>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</si>
  <si>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</si>
  <si>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</si>
  <si>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</si>
  <si>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</si>
  <si>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</si>
  <si>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</si>
  <si>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</si>
  <si>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</si>
  <si>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</si>
  <si>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</si>
  <si>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</si>
  <si>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</si>
  <si>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</si>
  <si>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</si>
  <si>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</si>
  <si>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</si>
  <si>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</si>
  <si>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</si>
  <si>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</si>
  <si>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</si>
  <si>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</si>
  <si>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</si>
  <si>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</si>
  <si>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</si>
  <si>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</si>
  <si>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</si>
  <si>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</si>
  <si>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</si>
  <si>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</si>
  <si>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</si>
  <si>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</si>
  <si>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</si>
  <si>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</si>
  <si>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</si>
  <si>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</si>
  <si>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</si>
  <si>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</si>
  <si>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</si>
  <si>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</si>
  <si>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</si>
  <si>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</si>
  <si>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</si>
  <si>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</si>
  <si>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</si>
  <si>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</si>
  <si>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</si>
  <si>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</si>
  <si>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</si>
  <si>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</si>
  <si>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</si>
  <si>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</si>
  <si>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</si>
  <si>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</si>
  <si>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</si>
  <si>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</si>
  <si>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</si>
  <si>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</si>
  <si>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</si>
  <si>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</si>
  <si>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</si>
  <si>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</si>
  <si>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</si>
  <si>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</si>
  <si>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</si>
  <si>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</si>
  <si>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</si>
  <si>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</si>
  <si>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</si>
  <si>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</si>
  <si>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</si>
  <si>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</si>
  <si>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</si>
  <si>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</si>
  <si>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</si>
  <si>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</si>
  <si>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</si>
  <si>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</si>
  <si>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</si>
  <si>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</si>
  <si>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</si>
  <si>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</si>
  <si>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</si>
  <si>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</si>
  <si>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</si>
  <si>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</si>
  <si>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</si>
  <si>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</si>
  <si>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</si>
  <si>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</si>
  <si>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</si>
  <si>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</si>
  <si>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</si>
  <si>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</si>
  <si>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</si>
  <si>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</si>
  <si>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</si>
  <si>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</si>
  <si>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</si>
  <si>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</si>
  <si>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</si>
  <si>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</si>
  <si>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</si>
  <si>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</si>
  <si>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</si>
  <si>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</si>
  <si>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</si>
  <si>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</si>
  <si>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</si>
  <si>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</si>
  <si>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</si>
  <si>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</si>
  <si>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</si>
  <si>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</si>
  <si>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</si>
  <si>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</si>
  <si>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</si>
  <si>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</si>
  <si>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</si>
  <si>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</si>
  <si>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</si>
  <si>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</si>
  <si>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</si>
  <si>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</si>
  <si>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</si>
  <si>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</si>
  <si>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</si>
  <si>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</si>
  <si>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</si>
  <si>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</si>
  <si>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</si>
  <si>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</si>
  <si>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</si>
  <si>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</si>
  <si>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</si>
  <si>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</si>
  <si>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</si>
  <si>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</si>
  <si>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</si>
  <si>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</si>
  <si>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</si>
  <si>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</si>
  <si>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</si>
  <si>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</si>
  <si>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</si>
  <si>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</si>
  <si>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</si>
  <si>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</si>
  <si>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</si>
  <si>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</si>
  <si>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</si>
  <si>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</si>
  <si>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</si>
  <si>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</si>
  <si>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</si>
  <si>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</si>
  <si>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</si>
  <si>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</si>
  <si>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</si>
  <si>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</si>
  <si>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</si>
  <si>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</si>
  <si>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</si>
  <si>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</si>
  <si>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</si>
  <si>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</si>
  <si>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</si>
  <si>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</si>
  <si>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</si>
  <si>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</si>
  <si>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</si>
  <si>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</si>
  <si>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</si>
  <si>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</si>
  <si>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</si>
  <si>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</si>
  <si>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</si>
  <si>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</si>
  <si>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</si>
  <si>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</si>
  <si>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</si>
  <si>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</si>
  <si>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</si>
  <si>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</si>
  <si>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</si>
  <si>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</si>
  <si>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</si>
  <si>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</si>
  <si>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</si>
  <si>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</si>
  <si>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</si>
  <si>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</si>
  <si>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</si>
  <si>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</si>
  <si>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</si>
  <si>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</si>
  <si>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</si>
  <si>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</si>
  <si>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</si>
  <si>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</si>
  <si>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</si>
  <si>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</si>
  <si>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</si>
  <si>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</si>
  <si>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</si>
  <si>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</si>
  <si>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</si>
  <si>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</si>
  <si>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</si>
  <si>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</si>
  <si>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</si>
  <si>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</si>
  <si>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</si>
  <si>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</si>
  <si>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</si>
  <si>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</si>
  <si>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</si>
  <si>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</si>
  <si>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</si>
  <si>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</si>
  <si>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</si>
  <si>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</si>
  <si>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</si>
  <si>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</si>
  <si>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</si>
  <si>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</si>
  <si>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</si>
  <si>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</si>
  <si>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</si>
  <si>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</si>
  <si>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</si>
  <si>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</si>
  <si>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</si>
  <si>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</si>
  <si>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</si>
  <si>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</si>
  <si>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</si>
  <si>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</si>
  <si>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</si>
  <si>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</si>
  <si>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</si>
  <si>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</si>
  <si>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</si>
  <si>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</si>
  <si>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</si>
  <si>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</si>
  <si>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</si>
  <si>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</si>
  <si>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</si>
  <si>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</si>
  <si>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</si>
  <si>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</si>
  <si>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</si>
  <si>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</si>
  <si>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</si>
  <si>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</si>
  <si>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</si>
  <si>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</si>
  <si>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</si>
  <si>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</si>
  <si>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</si>
  <si>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</si>
  <si>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</si>
  <si>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</si>
  <si>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</si>
  <si>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</si>
  <si>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</si>
  <si>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</si>
  <si>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</si>
  <si>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</si>
  <si>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</si>
  <si>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</si>
  <si>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</si>
  <si>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</si>
  <si>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</si>
  <si>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</si>
  <si>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</si>
  <si>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</si>
  <si>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</si>
  <si>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</si>
  <si>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</si>
  <si>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</si>
  <si>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</si>
  <si>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</si>
  <si>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</si>
  <si>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</si>
  <si>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</si>
  <si>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</si>
  <si>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</si>
  <si>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</si>
  <si>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</si>
  <si>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</si>
  <si>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</si>
  <si>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</si>
  <si>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</si>
  <si>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</si>
  <si>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</si>
  <si>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</si>
  <si>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</si>
  <si>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</si>
  <si>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</si>
  <si>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</si>
  <si>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</si>
  <si>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</si>
  <si>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</si>
  <si>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</si>
  <si>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</si>
  <si>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</si>
  <si>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</si>
  <si>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</si>
  <si>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</si>
  <si>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</si>
  <si>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</si>
  <si>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</si>
  <si>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</si>
  <si>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</si>
  <si>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</si>
  <si>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</si>
  <si>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</si>
  <si>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</si>
  <si>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</si>
  <si>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</si>
  <si>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</si>
  <si>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</si>
  <si>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</si>
  <si>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</si>
  <si>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</si>
  <si>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</si>
  <si>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</si>
  <si>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</si>
  <si>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</si>
  <si>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</si>
  <si>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</si>
  <si>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</si>
  <si>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</si>
  <si>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</si>
  <si>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</si>
  <si>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</si>
  <si>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</si>
  <si>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</si>
  <si>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</si>
  <si>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</si>
  <si>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</si>
  <si>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</si>
  <si>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</si>
  <si>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</si>
  <si>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</si>
  <si>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</si>
  <si>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</si>
  <si>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</si>
  <si>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</si>
  <si>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</si>
  <si>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</si>
  <si>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</si>
  <si>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</si>
  <si>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</si>
  <si>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</si>
  <si>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</si>
  <si>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</si>
  <si>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</si>
  <si>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</si>
  <si>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</si>
  <si>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</si>
  <si>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</si>
  <si>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</si>
  <si>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</si>
  <si>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</si>
  <si>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</si>
  <si>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</si>
  <si>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</si>
  <si>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</si>
  <si>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</si>
  <si>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</si>
  <si>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</si>
  <si>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</si>
  <si>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</si>
  <si>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</si>
  <si>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</si>
  <si>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</si>
  <si>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</si>
  <si>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</si>
  <si>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</si>
  <si>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</si>
  <si>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</si>
  <si>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</si>
  <si>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</si>
  <si>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</si>
  <si>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</si>
  <si>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</si>
  <si>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</si>
  <si>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</si>
  <si>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</si>
  <si>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</si>
  <si>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</si>
  <si>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</si>
  <si>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</si>
  <si>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</si>
  <si>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</si>
  <si>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</si>
  <si>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</si>
  <si>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</si>
  <si>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</si>
  <si>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</si>
  <si>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</si>
  <si>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</si>
  <si>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</si>
  <si>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</si>
  <si>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</si>
  <si>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</si>
  <si>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</si>
  <si>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</si>
  <si>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</si>
  <si>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</si>
  <si>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</si>
  <si>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</si>
  <si>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</si>
  <si>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</si>
  <si>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</si>
  <si>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</si>
  <si>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</si>
  <si>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</si>
  <si>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</si>
  <si>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</si>
  <si>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</si>
  <si>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</si>
  <si>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</si>
  <si>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</si>
  <si>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</si>
  <si>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</si>
  <si>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</si>
  <si>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</si>
  <si>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</si>
  <si>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</si>
  <si>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</si>
  <si>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</si>
  <si>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</si>
  <si>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</si>
  <si>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</si>
  <si>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</si>
  <si>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</si>
  <si>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</si>
  <si>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</si>
  <si>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</si>
  <si>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</si>
  <si>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</si>
  <si>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</si>
  <si>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</si>
  <si>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</si>
  <si>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</si>
  <si>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</si>
  <si>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</si>
  <si>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</si>
  <si>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</si>
  <si>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</si>
  <si>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</si>
  <si>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</si>
  <si>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</si>
  <si>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</si>
  <si>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</si>
  <si>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</si>
  <si>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</si>
  <si>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</si>
  <si>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</si>
  <si>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</si>
  <si>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</si>
  <si>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</si>
  <si>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</si>
  <si>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</si>
  <si>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</si>
  <si>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</si>
  <si>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</si>
  <si>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</si>
  <si>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</si>
  <si>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</si>
  <si>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</si>
  <si>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</si>
  <si>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</si>
  <si>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</si>
  <si>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</si>
  <si>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</si>
  <si>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</si>
  <si>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</si>
  <si>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</si>
  <si>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</si>
  <si>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</si>
  <si>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</si>
  <si>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</si>
  <si>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</si>
  <si>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</si>
  <si>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</si>
  <si>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</si>
  <si>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</si>
  <si>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</si>
  <si>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</si>
  <si>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</si>
  <si>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</si>
  <si>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</si>
  <si>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</si>
  <si>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</si>
  <si>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</si>
  <si>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</si>
  <si>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</si>
  <si>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</si>
  <si>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</si>
  <si>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</si>
  <si>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</si>
  <si>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</si>
  <si>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</si>
  <si>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</si>
  <si>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</si>
  <si>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</si>
  <si>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</si>
  <si>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</si>
  <si>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</si>
  <si>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</si>
  <si>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</si>
  <si>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</si>
  <si>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</si>
  <si>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</si>
  <si>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</si>
  <si>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</si>
  <si>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</si>
  <si>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</si>
  <si>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</si>
  <si>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</si>
  <si>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</si>
  <si>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</si>
  <si>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</si>
  <si>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</si>
  <si>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</si>
  <si>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</si>
  <si>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</si>
  <si>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</si>
  <si>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</si>
  <si>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</si>
  <si>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</si>
  <si>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</si>
  <si>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</si>
  <si>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</si>
  <si>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</si>
  <si>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</si>
  <si>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</si>
  <si>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</si>
  <si>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</si>
  <si>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</si>
  <si>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</si>
  <si>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</si>
  <si>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</si>
  <si>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</si>
  <si>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</si>
  <si>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</si>
  <si>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</si>
  <si>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</si>
  <si>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</si>
  <si>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</si>
  <si>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</si>
  <si>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</si>
  <si>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</si>
  <si>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</si>
  <si>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</si>
  <si>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</si>
  <si>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</si>
  <si>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</si>
  <si>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</si>
  <si>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</si>
  <si>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</si>
  <si>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</si>
  <si>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</si>
  <si>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</si>
  <si>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</si>
  <si>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</si>
  <si>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</si>
  <si>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</si>
  <si>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</si>
  <si>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</si>
  <si>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</si>
  <si>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</si>
  <si>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</si>
  <si>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</si>
  <si>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</si>
  <si>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</si>
  <si>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</si>
  <si>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</si>
  <si>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</si>
  <si>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</si>
  <si>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</si>
  <si>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</si>
  <si>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</si>
  <si>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</si>
  <si>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</si>
  <si>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</si>
  <si>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</si>
  <si>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</si>
  <si>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</si>
  <si>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</si>
  <si>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</si>
  <si>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</si>
  <si>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</si>
  <si>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</si>
  <si>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</si>
  <si>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</si>
  <si>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</si>
  <si>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</si>
  <si>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</si>
  <si>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</si>
  <si>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</si>
  <si>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</si>
  <si>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</si>
  <si>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</si>
  <si>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</si>
  <si>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</si>
  <si>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</si>
  <si>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</si>
  <si>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</si>
  <si>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</si>
  <si>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</si>
  <si>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</si>
  <si>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</si>
  <si>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</si>
  <si>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</si>
  <si>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</si>
  <si>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</si>
  <si>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</si>
  <si>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</si>
  <si>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</si>
  <si>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</si>
  <si>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</si>
  <si>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</si>
  <si>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</si>
  <si>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</si>
  <si>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</si>
  <si>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</si>
  <si>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</si>
  <si>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</si>
  <si>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</si>
  <si>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</si>
  <si>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</si>
  <si>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</si>
  <si>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</si>
  <si>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</si>
  <si>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</si>
  <si>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</si>
  <si>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</si>
  <si>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</si>
  <si>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</si>
  <si>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</si>
  <si>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</si>
  <si>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</si>
  <si>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</si>
  <si>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</si>
  <si>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</si>
  <si>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</si>
  <si>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</si>
  <si>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</si>
  <si>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</si>
  <si>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</si>
  <si>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</si>
  <si>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</si>
  <si>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</si>
  <si>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</si>
  <si>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</si>
  <si>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</si>
  <si>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</si>
  <si>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</si>
  <si>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</si>
  <si>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</si>
  <si>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</si>
  <si>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</si>
  <si>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</si>
  <si>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</si>
  <si>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</si>
  <si>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</si>
  <si>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</si>
  <si>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</si>
  <si>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</si>
  <si>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</si>
  <si>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</si>
  <si>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</si>
  <si>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</si>
  <si>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</si>
  <si>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</si>
  <si>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</si>
  <si>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</si>
  <si>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</si>
  <si>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</si>
  <si>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</si>
  <si>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</si>
  <si>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</si>
  <si>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</si>
  <si>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</si>
  <si>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</si>
  <si>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</si>
  <si>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</si>
  <si>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</si>
  <si>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</si>
  <si>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</si>
  <si>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</si>
  <si>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</si>
  <si>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</si>
  <si>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</si>
  <si>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</si>
  <si>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</si>
  <si>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</si>
  <si>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</si>
  <si>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</si>
  <si>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</si>
  <si>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</si>
  <si>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</si>
  <si>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</si>
  <si>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</si>
  <si>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</si>
  <si>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</si>
  <si>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</si>
  <si>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</si>
  <si>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</si>
  <si>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</si>
  <si>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</si>
  <si>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</si>
  <si>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</si>
  <si>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</si>
  <si>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</si>
  <si>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</si>
  <si>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</si>
  <si>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</si>
  <si>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</si>
  <si>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</si>
  <si>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</si>
  <si>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</si>
  <si>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</si>
  <si>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</si>
  <si>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</si>
  <si>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</si>
  <si>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</si>
  <si>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</si>
  <si>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</si>
  <si>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</si>
  <si>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</si>
  <si>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</si>
  <si>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</si>
  <si>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</si>
  <si>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</si>
  <si>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</si>
  <si>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</si>
  <si>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</si>
  <si>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</si>
  <si>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</si>
  <si>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</si>
  <si>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</si>
  <si>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</si>
  <si>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</si>
  <si>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</si>
  <si>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</si>
  <si>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</si>
  <si>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</si>
  <si>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</si>
  <si>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</si>
  <si>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</si>
  <si>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</si>
  <si>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</si>
  <si>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</si>
  <si>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</si>
  <si>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</si>
  <si>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</si>
  <si>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</si>
  <si>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</si>
  <si>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</si>
  <si>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</si>
  <si>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</si>
  <si>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</si>
  <si>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</si>
  <si>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</si>
  <si>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</si>
  <si>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</si>
  <si>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</si>
  <si>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</si>
  <si>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</si>
  <si>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</si>
  <si>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</si>
  <si>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</si>
  <si>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</si>
  <si>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</si>
  <si>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</si>
  <si>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</si>
  <si>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</si>
  <si>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</si>
  <si>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</si>
  <si>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</si>
  <si>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</si>
  <si>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</si>
  <si>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</si>
  <si>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</si>
  <si>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</si>
  <si>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</si>
  <si>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</si>
  <si>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</si>
  <si>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</si>
  <si>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</si>
  <si>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</si>
  <si>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</si>
  <si>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</si>
  <si>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</si>
  <si>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</si>
  <si>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</si>
  <si>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</si>
  <si>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</si>
  <si>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</si>
  <si>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</si>
  <si>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</si>
  <si>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</si>
  <si>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</si>
  <si>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</si>
  <si>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</si>
  <si>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</si>
  <si>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</si>
  <si>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</si>
  <si>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</si>
  <si>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</si>
  <si>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</si>
  <si>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</si>
  <si>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</si>
  <si>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</si>
  <si>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</si>
  <si>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</si>
  <si>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</si>
  <si>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</si>
  <si>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</si>
  <si>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</si>
  <si>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</si>
  <si>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</si>
  <si>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</si>
  <si>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</si>
  <si>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</si>
  <si>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</si>
  <si>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</si>
  <si>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</si>
  <si>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</si>
  <si>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</si>
  <si>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</si>
  <si>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</si>
  <si>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</si>
  <si>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</si>
  <si>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</si>
  <si>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</si>
  <si>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</si>
  <si>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</si>
  <si>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</si>
  <si>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</si>
  <si>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</si>
  <si>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</si>
  <si>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</si>
  <si>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</si>
  <si>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</si>
  <si>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</si>
  <si>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</si>
  <si>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</si>
  <si>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</si>
  <si>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</si>
  <si>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</si>
  <si>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</si>
  <si>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</si>
  <si>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</si>
  <si>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</si>
  <si>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</si>
  <si>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</si>
  <si>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</si>
  <si>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</si>
  <si>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</si>
  <si>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</si>
  <si>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</si>
  <si>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</si>
  <si>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</si>
  <si>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</si>
  <si>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</si>
  <si>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</si>
  <si>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</si>
  <si>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</si>
  <si>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</si>
  <si>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</si>
  <si>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</si>
  <si>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</si>
  <si>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</si>
  <si>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</si>
  <si>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</si>
  <si>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</si>
  <si>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</si>
  <si>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</si>
  <si>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</si>
  <si>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</si>
  <si>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</si>
  <si>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</si>
  <si>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</si>
  <si>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</si>
  <si>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</si>
  <si>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</si>
  <si>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</si>
  <si>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</si>
  <si>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</si>
  <si>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</si>
  <si>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</si>
  <si>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</si>
  <si>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</si>
  <si>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</si>
  <si>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</si>
  <si>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</si>
  <si>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</si>
  <si>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</si>
  <si>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</si>
  <si>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</si>
  <si>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</si>
  <si>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</si>
  <si>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</si>
  <si>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</si>
  <si>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</si>
  <si>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</si>
  <si>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</si>
  <si>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</si>
  <si>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</si>
  <si>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</si>
  <si>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</si>
  <si>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</si>
  <si>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</si>
  <si>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</si>
  <si>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</si>
  <si>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</si>
  <si>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</si>
  <si>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</si>
  <si>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</si>
  <si>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</si>
  <si>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</si>
  <si>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</si>
  <si>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</si>
  <si>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</si>
  <si>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</si>
  <si>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</si>
  <si>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</si>
  <si>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</si>
  <si>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</si>
  <si>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</si>
  <si>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</si>
  <si>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</si>
  <si>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</si>
  <si>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</si>
  <si>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</si>
  <si>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</si>
  <si>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</si>
  <si>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</si>
  <si>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</si>
  <si>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</si>
  <si>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</si>
  <si>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</si>
  <si>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</si>
  <si>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</si>
  <si>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</si>
  <si>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</si>
  <si>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</si>
  <si>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</si>
  <si>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</si>
  <si>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</si>
  <si>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</si>
  <si>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</si>
  <si>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</si>
  <si>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</si>
  <si>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</si>
  <si>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</si>
  <si>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</si>
  <si>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</si>
  <si>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</si>
  <si>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</si>
  <si>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</si>
  <si>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</si>
  <si>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</si>
  <si>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</si>
  <si>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</si>
  <si>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</si>
  <si>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</si>
  <si>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</si>
  <si>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</si>
  <si>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</si>
  <si>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</si>
  <si>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</si>
  <si>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</si>
  <si>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</si>
  <si>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</si>
  <si>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</si>
  <si>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</si>
  <si>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</si>
  <si>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</si>
  <si>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</si>
  <si>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</si>
  <si>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</si>
  <si>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</si>
  <si>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</si>
  <si>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</si>
  <si>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</si>
  <si>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</si>
  <si>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</si>
  <si>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</si>
  <si>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</si>
  <si>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</si>
  <si>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</si>
  <si>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</si>
  <si>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</si>
  <si>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</si>
  <si>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</si>
  <si>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</si>
  <si>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</si>
  <si>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</si>
  <si>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</si>
  <si>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</si>
  <si>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</si>
  <si>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</si>
  <si>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</si>
  <si>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</si>
  <si>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</si>
  <si>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</si>
  <si>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</si>
  <si>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</si>
  <si>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</si>
  <si>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</si>
  <si>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</si>
  <si>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</si>
  <si>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</si>
  <si>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</si>
  <si>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</si>
  <si>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</si>
  <si>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</si>
  <si>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</si>
  <si>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</si>
  <si>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</si>
  <si>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</si>
  <si>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</si>
  <si>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</si>
  <si>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</si>
  <si>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</si>
  <si>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</si>
  <si>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</si>
  <si>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</si>
  <si>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</si>
  <si>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</si>
  <si>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</si>
  <si>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</si>
  <si>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</si>
  <si>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</si>
  <si>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</si>
  <si>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</si>
  <si>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</si>
  <si>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</si>
  <si>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</si>
  <si>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</si>
  <si>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</si>
  <si>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</si>
  <si>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</si>
  <si>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</si>
  <si>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</si>
  <si>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</si>
  <si>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</si>
  <si>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</si>
  <si>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</si>
  <si>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</si>
  <si>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</si>
  <si>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</si>
  <si>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</si>
  <si>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</si>
  <si>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</si>
  <si>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</si>
  <si>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</si>
  <si>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</si>
  <si>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</si>
  <si>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</si>
  <si>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</si>
  <si>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</si>
  <si>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</si>
  <si>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</si>
  <si>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</si>
  <si>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</si>
  <si>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</si>
  <si>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</si>
  <si>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</si>
  <si>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</si>
  <si>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</si>
  <si>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</si>
  <si>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</si>
  <si>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</si>
  <si>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</si>
  <si>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</si>
  <si>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</si>
  <si>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</si>
  <si>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</si>
  <si>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</si>
  <si>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</si>
  <si>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</si>
  <si>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</si>
  <si>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</si>
  <si>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</si>
  <si>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</si>
  <si>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</si>
  <si>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</si>
  <si>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</si>
  <si>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</si>
  <si>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</si>
  <si>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</si>
  <si>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</si>
  <si>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</si>
  <si>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</si>
  <si>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</si>
  <si>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</si>
  <si>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</si>
  <si>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</si>
  <si>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</si>
  <si>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</si>
  <si>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</si>
  <si>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</si>
  <si>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</si>
  <si>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</si>
  <si>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</si>
  <si>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</si>
  <si>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</si>
  <si>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</si>
  <si>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</si>
  <si>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</si>
  <si>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</si>
  <si>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</si>
  <si>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</si>
  <si>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</si>
  <si>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</si>
  <si>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</si>
  <si>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</si>
  <si>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</si>
  <si>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</si>
  <si>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</si>
  <si>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</si>
  <si>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</si>
  <si>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</si>
  <si>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</si>
  <si>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</si>
  <si>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</si>
  <si>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</si>
  <si>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</si>
  <si>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</si>
  <si>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</si>
  <si>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</si>
  <si>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</si>
  <si>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</si>
  <si>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</si>
  <si>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</si>
  <si>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</si>
  <si>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</si>
  <si>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</si>
  <si>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</si>
  <si>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</si>
  <si>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</si>
  <si>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</si>
  <si>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</si>
  <si>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</si>
  <si>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</si>
  <si>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</si>
  <si>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</si>
  <si>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</si>
  <si>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</si>
  <si>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</si>
  <si>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</si>
  <si>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</si>
  <si>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</si>
  <si>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</si>
  <si>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</si>
  <si>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</si>
  <si>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</si>
  <si>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</si>
  <si>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</si>
  <si>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</si>
  <si>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</si>
  <si>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</si>
  <si>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</si>
  <si>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</si>
  <si>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</si>
  <si>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</si>
  <si>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</si>
  <si>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</si>
  <si>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</si>
  <si>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</si>
  <si>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</si>
  <si>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</si>
  <si>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</si>
  <si>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</si>
  <si>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</si>
  <si>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</si>
  <si>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</si>
  <si>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</si>
  <si>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</si>
  <si>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</si>
  <si>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</si>
  <si>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</si>
  <si>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</si>
  <si>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</si>
  <si>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</si>
  <si>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</si>
  <si>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</si>
  <si>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</si>
  <si>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</si>
  <si>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</si>
  <si>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</si>
  <si>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</si>
  <si>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</si>
  <si>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</si>
  <si>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</si>
  <si>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</si>
  <si>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</si>
  <si>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</si>
  <si>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</si>
  <si>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</si>
  <si>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</si>
  <si>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</si>
  <si>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</si>
  <si>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</si>
  <si>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</si>
  <si>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</si>
  <si>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</si>
  <si>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</si>
  <si>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</si>
  <si>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</si>
  <si>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</si>
  <si>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</si>
  <si>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</si>
  <si>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</si>
  <si>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</si>
  <si>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</si>
  <si>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</si>
  <si>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</si>
  <si>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</si>
  <si>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</si>
  <si>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</si>
  <si>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</si>
  <si>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</si>
  <si>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</si>
  <si>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</si>
  <si>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</si>
  <si>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</si>
  <si>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</si>
  <si>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</si>
  <si>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</si>
  <si>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</si>
  <si>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</si>
  <si>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</si>
  <si>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</si>
  <si>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</si>
  <si>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</si>
  <si>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</si>
  <si>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</si>
  <si>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</si>
  <si>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</si>
  <si>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</si>
  <si>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</si>
  <si>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</si>
  <si>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</si>
  <si>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</si>
  <si>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</si>
  <si>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</si>
  <si>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</si>
  <si>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</si>
  <si>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</si>
  <si>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</si>
  <si>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</si>
  <si>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</si>
  <si>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</si>
  <si>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</si>
  <si>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</si>
  <si>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</si>
  <si>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</si>
  <si>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</si>
  <si>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</si>
  <si>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</si>
  <si>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</si>
  <si>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</si>
  <si>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</si>
  <si>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</si>
  <si>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</si>
  <si>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</si>
  <si>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</si>
  <si>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</si>
  <si>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</si>
  <si>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</si>
  <si>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</si>
  <si>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</si>
  <si>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</si>
  <si>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</si>
  <si>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</si>
  <si>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</si>
  <si>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</si>
  <si>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</si>
  <si>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</si>
  <si>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</si>
  <si>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</si>
  <si>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</si>
  <si>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</si>
  <si>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</si>
  <si>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</si>
  <si>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</si>
  <si>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</si>
  <si>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</si>
  <si>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</si>
  <si>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</si>
  <si>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</si>
  <si>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</si>
  <si>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</si>
  <si>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</si>
  <si>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</si>
  <si>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</si>
  <si>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</si>
  <si>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</si>
  <si>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</si>
  <si>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</si>
  <si>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</si>
  <si>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</si>
  <si>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</si>
  <si>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</si>
  <si>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</si>
  <si>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</si>
  <si>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</si>
  <si>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</si>
  <si>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</si>
  <si>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</si>
  <si>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</si>
  <si>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</si>
  <si>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</si>
  <si>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</si>
  <si>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</si>
  <si>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</si>
  <si>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</si>
  <si>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</si>
  <si>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</si>
  <si>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</si>
  <si>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</si>
  <si>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</si>
  <si>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</si>
  <si>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</si>
  <si>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</si>
  <si>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</si>
  <si>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</si>
  <si>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</si>
  <si>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</si>
  <si>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</si>
  <si>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</si>
  <si>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</si>
  <si>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</si>
  <si>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</si>
  <si>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</si>
  <si>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</si>
  <si>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</si>
  <si>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</si>
  <si>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</si>
  <si>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</si>
  <si>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</si>
  <si>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</si>
  <si>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</si>
  <si>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</si>
  <si>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</si>
  <si>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</si>
  <si>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</si>
  <si>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</si>
  <si>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</si>
  <si>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</si>
  <si>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</si>
  <si>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</si>
  <si>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</si>
  <si>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</si>
  <si>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</si>
  <si>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</si>
  <si>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</si>
  <si>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</si>
  <si>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</si>
  <si>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</si>
  <si>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</si>
  <si>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</si>
  <si>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</si>
  <si>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</si>
  <si>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</si>
  <si>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</si>
  <si>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</si>
  <si>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</si>
  <si>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</si>
  <si>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</si>
  <si>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</si>
  <si>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</si>
  <si>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</si>
  <si>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</si>
  <si>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</si>
  <si>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</si>
  <si>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</si>
  <si>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</si>
  <si>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</si>
  <si>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</si>
  <si>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</si>
  <si>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</si>
  <si>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</si>
  <si>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</si>
  <si>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</si>
  <si>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</si>
  <si>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</si>
  <si>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</si>
  <si>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</si>
  <si>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</si>
  <si>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</si>
  <si>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</si>
  <si>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</si>
  <si>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</si>
  <si>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</si>
  <si>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</si>
  <si>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</si>
  <si>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</si>
  <si>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</si>
  <si>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</si>
  <si>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</si>
  <si>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</si>
  <si>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</si>
  <si>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</si>
  <si>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</si>
  <si>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</si>
  <si>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</si>
  <si>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</si>
  <si>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</si>
  <si>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</si>
  <si>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</si>
  <si>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</si>
  <si>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</si>
  <si>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</si>
  <si>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</si>
  <si>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</si>
  <si>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</si>
  <si>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</si>
  <si>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</si>
  <si>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</si>
  <si>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</si>
  <si>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</si>
  <si>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</si>
  <si>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</si>
  <si>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</si>
  <si>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</si>
  <si>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</si>
  <si>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</si>
  <si>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</si>
  <si>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</si>
  <si>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</si>
  <si>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</si>
  <si>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</si>
  <si>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</si>
  <si>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</si>
  <si>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</si>
  <si>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</si>
  <si>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</si>
  <si>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</si>
  <si>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</si>
  <si>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</si>
  <si>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</si>
  <si>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</si>
  <si>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</si>
  <si>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</si>
  <si>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</si>
  <si>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</si>
  <si>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</si>
  <si>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</si>
  <si>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</si>
  <si>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</si>
  <si>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</si>
  <si>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</si>
  <si>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</si>
  <si>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</si>
  <si>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</si>
  <si>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</si>
  <si>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</si>
  <si>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</si>
  <si>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</si>
  <si>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</si>
  <si>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</si>
  <si>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</si>
  <si>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</si>
  <si>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</si>
  <si>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</si>
  <si>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</si>
  <si>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</si>
  <si>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</si>
  <si>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</si>
  <si>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</si>
  <si>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</si>
  <si>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</si>
  <si>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</si>
  <si>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</si>
  <si>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</si>
  <si>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</si>
  <si>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</si>
  <si>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</si>
  <si>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</si>
  <si>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</si>
  <si>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</si>
  <si>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</si>
  <si>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</si>
  <si>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</si>
  <si>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</si>
  <si>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</si>
  <si>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</si>
  <si>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</si>
  <si>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</si>
  <si>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</si>
  <si>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</si>
  <si>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</si>
  <si>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</si>
  <si>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</si>
  <si>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</si>
  <si>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</si>
  <si>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</si>
  <si>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</si>
  <si>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</si>
  <si>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</si>
  <si>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</si>
  <si>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</si>
  <si>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</si>
  <si>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</si>
  <si>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</si>
  <si>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</si>
  <si>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</si>
  <si>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</si>
  <si>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</si>
  <si>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</si>
  <si>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</si>
  <si>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</si>
  <si>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</si>
  <si>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</si>
  <si>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</si>
  <si>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</si>
  <si>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</si>
  <si>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</si>
  <si>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</si>
  <si>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</si>
  <si>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</si>
  <si>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</si>
  <si>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</si>
  <si>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</si>
  <si>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</si>
  <si>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</si>
  <si>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</si>
  <si>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</si>
  <si>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</si>
  <si>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</si>
  <si>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</si>
  <si>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</si>
  <si>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</si>
  <si>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</si>
  <si>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</si>
  <si>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</si>
  <si>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</si>
  <si>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</si>
  <si>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</si>
  <si>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</si>
  <si>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</si>
  <si>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</si>
  <si>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</si>
  <si>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</si>
  <si>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</si>
  <si>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</si>
  <si>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</si>
  <si>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</si>
  <si>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</si>
  <si>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</si>
  <si>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</si>
  <si>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</si>
  <si>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</si>
  <si>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</si>
  <si>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</si>
  <si>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</si>
  <si>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</si>
  <si>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</si>
  <si>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</si>
  <si>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</si>
  <si>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</si>
  <si>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</si>
  <si>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</si>
  <si>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</si>
  <si>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</si>
  <si>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</si>
  <si>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</si>
  <si>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</si>
  <si>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</si>
  <si>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</si>
  <si>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</si>
  <si>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</si>
  <si>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</si>
  <si>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</si>
  <si>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</si>
  <si>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</si>
  <si>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</si>
  <si>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</si>
  <si>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</si>
  <si>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</si>
  <si>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</si>
  <si>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</si>
  <si>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</si>
  <si>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</si>
  <si>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</si>
  <si>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</si>
  <si>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</si>
  <si>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</si>
  <si>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</si>
  <si>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</si>
  <si>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</si>
  <si>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</si>
  <si>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</si>
  <si>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</si>
  <si>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</si>
  <si>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</si>
  <si>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</si>
  <si>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</si>
  <si>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</si>
  <si>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</si>
  <si>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</si>
  <si>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</si>
  <si>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</si>
  <si>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</si>
  <si>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</si>
  <si>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</si>
  <si>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</si>
  <si>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</si>
  <si>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</si>
  <si>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</si>
  <si>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</si>
  <si>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</si>
  <si>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</si>
  <si>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</si>
  <si>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</si>
  <si>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</si>
  <si>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</si>
  <si>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</si>
  <si>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</si>
  <si>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</si>
  <si>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</si>
  <si>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</si>
  <si>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</si>
  <si>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</si>
  <si>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</si>
  <si>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</si>
  <si>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</si>
  <si>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</si>
  <si>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</si>
  <si>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</si>
  <si>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</si>
  <si>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</si>
  <si>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</si>
  <si>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</si>
  <si>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</si>
  <si>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</si>
  <si>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</si>
  <si>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</si>
  <si>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</si>
  <si>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</si>
  <si>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</si>
  <si>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</si>
  <si>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</si>
  <si>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</si>
  <si>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</si>
  <si>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</si>
  <si>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</si>
  <si>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</si>
  <si>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</si>
  <si>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</si>
  <si>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</si>
  <si>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</si>
  <si>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</si>
  <si>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</si>
  <si>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</si>
  <si>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</si>
  <si>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</si>
  <si>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</si>
  <si>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</si>
  <si>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</si>
  <si>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</si>
  <si>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</si>
  <si>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</si>
  <si>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</si>
  <si>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</si>
  <si>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</si>
  <si>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</si>
  <si>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</si>
  <si>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</si>
  <si>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</si>
  <si>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</si>
  <si>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</si>
  <si>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</si>
  <si>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</si>
  <si>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</si>
  <si>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</si>
  <si>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</si>
  <si>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</si>
  <si>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</si>
  <si>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</si>
  <si>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</si>
  <si>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</si>
  <si>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</si>
  <si>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</si>
  <si>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</si>
  <si>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</si>
  <si>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</si>
  <si>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</si>
  <si>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</si>
  <si>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</si>
  <si>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</si>
  <si>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</si>
  <si>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</si>
  <si>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</si>
  <si>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</si>
  <si>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</si>
  <si>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</si>
  <si>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</si>
  <si>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</si>
  <si>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</si>
  <si>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</si>
  <si>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</si>
  <si>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</si>
  <si>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</si>
  <si>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</si>
  <si>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</si>
  <si>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</si>
  <si>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</si>
  <si>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</si>
  <si>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</si>
  <si>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</si>
  <si>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</si>
  <si>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</si>
  <si>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</si>
  <si>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</si>
  <si>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</si>
  <si>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</si>
  <si>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</si>
  <si>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</si>
  <si>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</si>
  <si>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</si>
  <si>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</si>
  <si>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</si>
  <si>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</si>
  <si>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</si>
  <si>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</si>
  <si>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</si>
  <si>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</si>
  <si>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</si>
  <si>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</si>
  <si>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</si>
  <si>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</si>
  <si>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</si>
  <si>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</si>
  <si>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</si>
  <si>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</si>
  <si>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</si>
  <si>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</si>
  <si>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</si>
  <si>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</si>
  <si>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</si>
  <si>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</si>
  <si>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</si>
  <si>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</si>
  <si>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</si>
  <si>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</si>
  <si>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</si>
  <si>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</si>
  <si>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</si>
  <si>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</si>
  <si>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</si>
  <si>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</si>
  <si>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</si>
  <si>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</si>
  <si>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</si>
  <si>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</si>
  <si>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</si>
  <si>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</si>
  <si>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</si>
  <si>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</si>
  <si>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</si>
  <si>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</si>
  <si>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</si>
  <si>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</si>
  <si>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</si>
  <si>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</si>
  <si>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</si>
  <si>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</si>
  <si>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</si>
  <si>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</si>
  <si>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</si>
  <si>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</si>
  <si>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</si>
  <si>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</si>
  <si>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</si>
  <si>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</si>
  <si>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</si>
  <si>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</si>
  <si>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</si>
  <si>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</si>
  <si>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</si>
  <si>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</si>
  <si>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</si>
  <si>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</si>
  <si>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</si>
  <si>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</si>
  <si>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</si>
  <si>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</si>
  <si>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</si>
  <si>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</si>
  <si>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</si>
  <si>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</si>
  <si>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</si>
  <si>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</si>
  <si>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</si>
  <si>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</si>
  <si>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</si>
  <si>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</si>
  <si>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</si>
  <si>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</si>
  <si>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</si>
  <si>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</si>
  <si>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</si>
  <si>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</si>
  <si>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</si>
  <si>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</si>
  <si>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</si>
  <si>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</si>
  <si>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</si>
  <si>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</si>
  <si>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</si>
  <si>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</si>
  <si>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</si>
  <si>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</si>
  <si>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</si>
  <si>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</si>
  <si>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</si>
  <si>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</si>
  <si>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</si>
  <si>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</si>
  <si>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</si>
  <si>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</si>
  <si>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</si>
  <si>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</si>
  <si>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</si>
  <si>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</si>
  <si>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</si>
  <si>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</si>
  <si>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</si>
  <si>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</si>
  <si>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</si>
  <si>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</si>
  <si>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</si>
  <si>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</si>
  <si>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</si>
  <si>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</si>
  <si>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</si>
  <si>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</si>
  <si>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</si>
  <si>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</si>
  <si>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</si>
  <si>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</si>
  <si>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</si>
  <si>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</si>
  <si>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</si>
  <si>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</si>
  <si>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</si>
  <si>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</si>
  <si>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</si>
  <si>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</si>
  <si>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</si>
  <si>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</si>
  <si>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</si>
  <si>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</si>
  <si>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</si>
  <si>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</si>
  <si>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</si>
  <si>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</si>
  <si>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</si>
  <si>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</si>
  <si>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</si>
  <si>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</si>
  <si>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</si>
  <si>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</si>
  <si>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</si>
  <si>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</si>
  <si>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</si>
  <si>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</si>
  <si>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</si>
  <si>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</si>
  <si>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</si>
  <si>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</si>
  <si>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</si>
  <si>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</si>
  <si>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</si>
  <si>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</si>
  <si>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</si>
  <si>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</si>
  <si>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</si>
  <si>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</si>
  <si>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</si>
  <si>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</si>
  <si>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</si>
  <si>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</si>
  <si>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</si>
  <si>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</si>
  <si>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</si>
  <si>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</si>
  <si>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</si>
  <si>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</si>
  <si>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</si>
  <si>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</si>
  <si>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</si>
  <si>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</si>
  <si>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</si>
  <si>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</si>
  <si>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</si>
  <si>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</si>
  <si>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</si>
  <si>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</si>
  <si>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</si>
  <si>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</si>
  <si>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</si>
  <si>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</si>
  <si>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</si>
  <si>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</si>
  <si>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</si>
  <si>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</si>
  <si>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</si>
  <si>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</si>
  <si>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</si>
  <si>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</si>
  <si>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</si>
  <si>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</si>
  <si>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</si>
  <si>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</si>
  <si>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</si>
  <si>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</si>
  <si>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</si>
  <si>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</si>
  <si>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</si>
  <si>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</si>
  <si>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</si>
  <si>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</si>
  <si>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</si>
  <si>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</si>
  <si>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</si>
  <si>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</si>
  <si>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</si>
  <si>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</si>
  <si>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</si>
  <si>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</si>
  <si>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</si>
  <si>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</si>
  <si>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</si>
  <si>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</si>
  <si>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</si>
  <si>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</si>
  <si>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</si>
  <si>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</si>
  <si>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</si>
  <si>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</si>
  <si>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</si>
  <si>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</si>
  <si>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</si>
  <si>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</si>
  <si>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</si>
  <si>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</si>
  <si>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</si>
  <si>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</si>
  <si>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</si>
  <si>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</si>
  <si>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</si>
  <si>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</si>
  <si>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</si>
  <si>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</si>
  <si>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</si>
  <si>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</si>
  <si>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</si>
  <si>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</si>
  <si>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</si>
  <si>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</si>
  <si>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</si>
  <si>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</si>
  <si>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</si>
  <si>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</si>
  <si>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</si>
  <si>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</si>
  <si>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</si>
  <si>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</si>
  <si>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</si>
  <si>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</si>
  <si>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</si>
  <si>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</si>
  <si>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</si>
  <si>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</si>
  <si>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</si>
  <si>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</si>
  <si>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</si>
  <si>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</si>
  <si>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</si>
  <si>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</si>
  <si>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</si>
  <si>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</si>
  <si>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</si>
  <si>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</si>
  <si>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</si>
  <si>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</si>
  <si>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</si>
  <si>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</si>
  <si>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</si>
  <si>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</si>
  <si>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</si>
  <si>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</si>
  <si>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</si>
  <si>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</si>
  <si>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</si>
  <si>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</si>
  <si>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</si>
  <si>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</si>
  <si>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</si>
  <si>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</si>
  <si>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</si>
  <si>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</si>
  <si>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</si>
  <si>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</si>
  <si>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</si>
  <si>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</si>
  <si>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</si>
  <si>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</si>
  <si>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</si>
  <si>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</si>
  <si>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</si>
  <si>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</si>
  <si>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</si>
  <si>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</si>
  <si>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</si>
  <si>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</si>
  <si>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</si>
  <si>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</si>
  <si>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</si>
  <si>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</si>
  <si>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</si>
  <si>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</si>
  <si>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</si>
  <si>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</si>
  <si>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</si>
  <si>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</si>
  <si>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</si>
  <si>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</si>
  <si>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</si>
  <si>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</si>
  <si>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</si>
  <si>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</si>
  <si>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</si>
  <si>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</si>
  <si>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</si>
  <si>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</si>
  <si>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</si>
  <si>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</si>
  <si>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</si>
  <si>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</si>
  <si>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</si>
  <si>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</si>
  <si>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</si>
  <si>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</si>
  <si>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</si>
  <si>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</si>
  <si>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</si>
  <si>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</si>
  <si>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</si>
  <si>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</si>
  <si>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</si>
  <si>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</si>
  <si>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</si>
  <si>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</si>
  <si>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</si>
  <si>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</si>
  <si>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</si>
  <si>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</si>
  <si>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</si>
  <si>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</si>
  <si>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</si>
  <si>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</si>
  <si>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</si>
  <si>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</si>
  <si>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</si>
  <si>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</si>
  <si>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</si>
  <si>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</si>
  <si>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</si>
  <si>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</si>
  <si>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</si>
  <si>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</si>
  <si>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</si>
  <si>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</si>
  <si>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</si>
  <si>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</si>
  <si>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</si>
  <si>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</si>
  <si>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</si>
  <si>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</si>
  <si>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</si>
  <si>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</si>
  <si>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</si>
  <si>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</si>
  <si>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</si>
  <si>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</si>
  <si>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</si>
  <si>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</si>
  <si>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</si>
  <si>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</si>
  <si>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</si>
  <si>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</si>
  <si>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</si>
  <si>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</si>
  <si>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</si>
  <si>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</si>
  <si>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</si>
  <si>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</si>
  <si>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</si>
  <si>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</si>
  <si>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</si>
  <si>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</si>
  <si>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</si>
  <si>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</si>
  <si>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</si>
  <si>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</si>
  <si>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</si>
  <si>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</si>
  <si>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</si>
  <si>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</si>
  <si>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</si>
  <si>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</si>
  <si>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</si>
  <si>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</si>
  <si>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</si>
  <si>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</si>
  <si>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</si>
  <si>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</si>
  <si>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</si>
  <si>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</si>
  <si>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</si>
  <si>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</si>
  <si>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</si>
  <si>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</si>
  <si>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</si>
  <si>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</si>
  <si>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</si>
  <si>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</si>
  <si>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</si>
  <si>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</si>
  <si>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</si>
  <si>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</si>
  <si>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</si>
  <si>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</si>
  <si>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</si>
  <si>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</si>
  <si>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</si>
  <si>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</si>
  <si>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</si>
  <si>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</si>
  <si>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</si>
  <si>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</si>
  <si>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</si>
  <si>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</si>
  <si>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</si>
  <si>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</si>
  <si>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</si>
  <si>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</si>
  <si>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</si>
  <si>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</si>
  <si>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</si>
  <si>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</si>
  <si>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</si>
  <si>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</si>
  <si>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</si>
  <si>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</si>
  <si>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</si>
  <si>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</si>
  <si>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</si>
  <si>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</si>
  <si>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</si>
  <si>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</si>
  <si>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</si>
  <si>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</si>
  <si>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</si>
  <si>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</si>
  <si>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</si>
  <si>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</si>
  <si>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</si>
  <si>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</si>
  <si>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</si>
  <si>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</si>
  <si>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</si>
  <si>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</si>
  <si>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</si>
  <si>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</si>
  <si>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</si>
  <si>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</si>
  <si>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</si>
  <si>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</si>
  <si>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</si>
  <si>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</si>
  <si>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</si>
  <si>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</si>
  <si>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</si>
  <si>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</si>
  <si>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</si>
  <si>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</si>
  <si>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</si>
  <si>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</si>
  <si>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</si>
  <si>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</si>
  <si>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</si>
  <si>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</si>
  <si>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</si>
  <si>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</si>
  <si>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</si>
  <si>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</si>
  <si>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</si>
  <si>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</si>
  <si>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</si>
  <si>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</si>
  <si>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</si>
  <si>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</si>
  <si>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</si>
  <si>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</si>
  <si>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</si>
  <si>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</si>
  <si>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</si>
  <si>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</si>
  <si>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</si>
  <si>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</si>
  <si>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</si>
  <si>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</si>
  <si>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</si>
  <si>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</si>
  <si>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</si>
  <si>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</si>
  <si>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</si>
  <si>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</si>
  <si>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</si>
  <si>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</si>
  <si>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</si>
  <si>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</si>
  <si>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</si>
  <si>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</si>
  <si>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</si>
  <si>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</si>
  <si>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</si>
  <si>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</si>
  <si>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</si>
  <si>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</si>
  <si>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</si>
  <si>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</si>
  <si>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</si>
  <si>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</si>
  <si>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</si>
  <si>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</si>
  <si>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</si>
  <si>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</si>
  <si>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</si>
  <si>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</si>
  <si>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</si>
  <si>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</si>
  <si>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</si>
  <si>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</si>
  <si>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</si>
  <si>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</si>
  <si>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</si>
  <si>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</si>
  <si>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</si>
  <si>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</si>
  <si>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</si>
  <si>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</si>
  <si>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</si>
  <si>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</si>
  <si>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</si>
  <si>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</si>
  <si>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</si>
  <si>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</si>
  <si>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</si>
  <si>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</si>
  <si>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</si>
  <si>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</si>
  <si>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</si>
  <si>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</si>
  <si>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</si>
  <si>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</si>
  <si>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</si>
  <si>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</si>
  <si>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</si>
  <si>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</si>
  <si>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</si>
  <si>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</si>
  <si>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</si>
  <si>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</si>
  <si>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</si>
  <si>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</si>
  <si>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</si>
  <si>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</si>
  <si>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</si>
  <si>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</si>
  <si>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</si>
  <si>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</si>
  <si>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</si>
  <si>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</si>
  <si>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</si>
  <si>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</si>
  <si>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</si>
  <si>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</si>
  <si>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</si>
  <si>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</si>
  <si>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</si>
  <si>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</si>
  <si>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</si>
  <si>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</si>
  <si>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</si>
  <si>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</si>
  <si>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</si>
  <si>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</si>
  <si>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</si>
  <si>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</si>
  <si>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</si>
  <si>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</si>
  <si>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</si>
  <si>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</si>
  <si>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</si>
  <si>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</si>
  <si>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</si>
  <si>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</si>
  <si>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</si>
  <si>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</si>
  <si>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</si>
  <si>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</si>
  <si>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</si>
  <si>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</si>
  <si>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</si>
  <si>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</si>
  <si>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</si>
  <si>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</si>
  <si>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</si>
  <si>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</si>
  <si>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</si>
  <si>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</si>
  <si>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</si>
  <si>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</si>
  <si>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</si>
  <si>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</si>
  <si>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</si>
  <si>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</si>
  <si>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</si>
  <si>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</si>
  <si>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</si>
  <si>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</si>
  <si>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</si>
  <si>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</si>
  <si>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</si>
  <si>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</si>
  <si>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</si>
  <si>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</si>
  <si>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</si>
  <si>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</si>
  <si>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</si>
  <si>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</si>
  <si>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</si>
  <si>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</si>
  <si>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</si>
  <si>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</si>
  <si>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</si>
  <si>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</si>
  <si>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</si>
  <si>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</si>
  <si>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</si>
  <si>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</si>
  <si>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</si>
  <si>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</si>
  <si>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</si>
  <si>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</si>
  <si>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</si>
  <si>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</si>
  <si>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</si>
  <si>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</si>
  <si>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</si>
  <si>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</si>
  <si>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</si>
  <si>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</si>
  <si>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</si>
  <si>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</si>
  <si>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</si>
  <si>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</si>
  <si>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</si>
  <si>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</si>
  <si>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</si>
  <si>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</si>
  <si>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</si>
  <si>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</si>
  <si>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</si>
  <si>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</si>
  <si>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</si>
  <si>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</si>
  <si>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</si>
  <si>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</si>
  <si>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</si>
  <si>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</si>
  <si>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</si>
  <si>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</si>
  <si>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</si>
  <si>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</si>
  <si>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</si>
  <si>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</si>
  <si>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</si>
  <si>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</si>
  <si>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</si>
  <si>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</si>
  <si>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</si>
  <si>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</si>
  <si>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</si>
  <si>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</si>
  <si>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</si>
  <si>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</si>
  <si>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</si>
  <si>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</si>
  <si>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</si>
  <si>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</si>
  <si>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</si>
  <si>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</si>
  <si>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</si>
  <si>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</si>
  <si>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</si>
  <si>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</si>
  <si>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</si>
  <si>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</si>
  <si>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</si>
  <si>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</si>
  <si>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</si>
  <si>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</si>
  <si>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</si>
  <si>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</si>
  <si>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</si>
  <si>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</si>
  <si>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</si>
  <si>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</si>
  <si>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</si>
  <si>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</si>
  <si>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</si>
  <si>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</si>
  <si>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</si>
  <si>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</si>
  <si>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</si>
  <si>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</si>
  <si>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</si>
  <si>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</si>
  <si>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</si>
  <si>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</si>
  <si>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</si>
  <si>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</si>
  <si>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</si>
  <si>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</si>
  <si>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</si>
  <si>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</si>
  <si>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</si>
  <si>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</si>
  <si>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</si>
  <si>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</si>
  <si>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</si>
  <si>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</si>
  <si>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</si>
  <si>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</si>
  <si>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</si>
  <si>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</si>
  <si>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</si>
  <si>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</si>
  <si>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</si>
  <si>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</si>
  <si>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</si>
  <si>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</si>
  <si>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</si>
  <si>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</si>
  <si>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</si>
  <si>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</si>
  <si>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</si>
  <si>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</si>
  <si>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</si>
  <si>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</si>
  <si>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</si>
  <si>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</si>
  <si>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</si>
  <si>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</si>
  <si>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</si>
  <si>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</si>
  <si>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</si>
  <si>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</si>
  <si>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</si>
  <si>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</si>
  <si>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</si>
  <si>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</si>
  <si>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</si>
  <si>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</si>
  <si>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</si>
  <si>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</si>
  <si>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</si>
  <si>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</si>
  <si>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</si>
  <si>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</si>
  <si>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</si>
  <si>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</si>
  <si>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</si>
  <si>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</si>
  <si>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</si>
  <si>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</si>
  <si>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</si>
  <si>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</si>
  <si>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</si>
  <si>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</si>
  <si>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</si>
  <si>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</si>
  <si>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</si>
  <si>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</si>
  <si>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</si>
  <si>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</si>
  <si>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</si>
  <si>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</si>
  <si>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</si>
  <si>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</si>
  <si>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</si>
  <si>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</si>
  <si>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</si>
  <si>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</si>
  <si>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</si>
  <si>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</si>
  <si>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</si>
  <si>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</si>
  <si>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</si>
  <si>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</si>
  <si>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</si>
  <si>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</si>
  <si>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</si>
  <si>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</si>
  <si>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</si>
  <si>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</si>
  <si>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</si>
  <si>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</si>
  <si>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</si>
  <si>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</si>
  <si>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</si>
  <si>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</si>
  <si>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</si>
  <si>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</si>
  <si>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</si>
  <si>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</si>
  <si>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</si>
  <si>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</si>
  <si>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</si>
  <si>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</si>
  <si>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</si>
  <si>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</si>
  <si>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</si>
  <si>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</si>
  <si>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</si>
  <si>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</si>
  <si>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</si>
  <si>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</si>
  <si>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</si>
  <si>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</si>
  <si>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</si>
  <si>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</si>
  <si>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</si>
  <si>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</si>
  <si>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</si>
  <si>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</si>
  <si>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</si>
  <si>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</si>
  <si>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</si>
  <si>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</si>
  <si>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</si>
  <si>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</si>
  <si>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</si>
  <si>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</si>
  <si>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</si>
  <si>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</si>
  <si>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</si>
  <si>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</si>
  <si>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</si>
  <si>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</si>
  <si>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</si>
  <si>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</si>
  <si>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</si>
  <si>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</si>
  <si>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</si>
  <si>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</si>
  <si>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</si>
  <si>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</si>
  <si>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</si>
  <si>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</si>
  <si>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</si>
  <si>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</si>
  <si>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</si>
  <si>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</si>
  <si>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</si>
  <si>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</si>
  <si>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</si>
  <si>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</si>
  <si>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</si>
  <si>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</si>
  <si>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</si>
  <si>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</si>
  <si>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</si>
  <si>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</si>
  <si>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</si>
  <si>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</si>
  <si>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</si>
  <si>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</si>
  <si>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</si>
  <si>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</si>
  <si>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</si>
  <si>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</si>
  <si>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</si>
  <si>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</si>
  <si>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</si>
  <si>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</si>
  <si>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</si>
  <si>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</si>
  <si>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</si>
  <si>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</si>
  <si>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</si>
  <si>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</si>
  <si>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</si>
  <si>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</si>
  <si>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</si>
  <si>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</si>
  <si>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</si>
  <si>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</si>
  <si>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</si>
  <si>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</si>
  <si>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</si>
  <si>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</si>
  <si>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</si>
  <si>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</si>
  <si>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</si>
  <si>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</si>
  <si>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</si>
  <si>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</si>
  <si>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</si>
  <si>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</si>
  <si>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</si>
  <si>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</si>
  <si>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</si>
  <si>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</si>
  <si>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</si>
  <si>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</si>
  <si>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</si>
  <si>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</si>
  <si>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</si>
  <si>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</si>
  <si>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</si>
  <si>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</si>
  <si>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</si>
  <si>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</si>
  <si>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</si>
  <si>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</si>
  <si>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</si>
  <si>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</si>
  <si>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</si>
  <si>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</si>
  <si>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</si>
  <si>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</si>
  <si>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</si>
  <si>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</si>
  <si>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</si>
  <si>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</si>
  <si>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</si>
  <si>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</si>
  <si>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</si>
  <si>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</si>
  <si>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</si>
  <si>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</si>
  <si>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</si>
  <si>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</si>
  <si>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</si>
  <si>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</si>
  <si>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</si>
  <si>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</si>
  <si>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</si>
  <si>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</si>
  <si>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</si>
  <si>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</si>
  <si>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</si>
  <si>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</si>
  <si>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</si>
  <si>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</si>
  <si>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</si>
  <si>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</si>
  <si>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</si>
  <si>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</si>
  <si>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</si>
  <si>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</si>
  <si>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</si>
  <si>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</si>
  <si>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</si>
  <si>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</si>
  <si>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</si>
  <si>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</si>
  <si>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</si>
  <si>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</si>
  <si>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</si>
  <si>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</si>
  <si>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</si>
  <si>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</si>
  <si>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</si>
  <si>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</si>
  <si>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</si>
  <si>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</si>
  <si>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</si>
  <si>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</si>
  <si>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</si>
  <si>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</si>
  <si>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</si>
  <si>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</si>
  <si>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</si>
  <si>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</si>
  <si>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</si>
  <si>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</si>
  <si>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</si>
  <si>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</si>
  <si>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</si>
  <si>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</si>
  <si>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</si>
  <si>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</si>
  <si>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</si>
  <si>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</si>
  <si>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</si>
  <si>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</si>
  <si>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</si>
  <si>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</si>
  <si>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</si>
  <si>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</si>
  <si>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</si>
  <si>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</si>
  <si>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</si>
  <si>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</si>
  <si>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</si>
  <si>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</si>
  <si>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</si>
  <si>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</si>
  <si>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</si>
  <si>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</si>
  <si>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</si>
  <si>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</si>
  <si>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</si>
  <si>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</si>
  <si>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</si>
  <si>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</si>
  <si>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</si>
  <si>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</si>
  <si>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</si>
  <si>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</si>
  <si>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</si>
  <si>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</si>
  <si>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</si>
  <si>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</si>
  <si>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</si>
  <si>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</si>
  <si>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</si>
  <si>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</si>
  <si>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</si>
  <si>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</si>
  <si>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</si>
  <si>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</si>
  <si>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</si>
  <si>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</si>
  <si>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</si>
  <si>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</si>
  <si>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</si>
  <si>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</si>
  <si>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</si>
  <si>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</si>
  <si>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</si>
  <si>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</si>
  <si>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</si>
  <si>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</si>
  <si>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</si>
  <si>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</si>
  <si>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</si>
  <si>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</si>
  <si>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</si>
  <si>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</si>
  <si>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</si>
  <si>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</si>
  <si>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</si>
  <si>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</si>
  <si>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</si>
  <si>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</si>
  <si>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</si>
  <si>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</si>
  <si>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</si>
  <si>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</si>
  <si>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</si>
  <si>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</si>
  <si>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</si>
  <si>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</si>
  <si>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</si>
  <si>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</si>
  <si>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</si>
  <si>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</si>
  <si>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</si>
  <si>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</si>
  <si>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</si>
  <si>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</si>
  <si>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</si>
  <si>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</si>
  <si>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</si>
  <si>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</si>
  <si>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</si>
  <si>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</si>
  <si>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</si>
  <si>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</si>
  <si>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</si>
  <si>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</si>
  <si>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</si>
  <si>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</si>
  <si>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</si>
  <si>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</si>
  <si>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</si>
  <si>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</si>
  <si>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</si>
  <si>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</si>
  <si>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</si>
  <si>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</si>
  <si>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</si>
  <si>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</si>
  <si>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</si>
  <si>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</si>
  <si>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</si>
  <si>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</si>
  <si>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</si>
  <si>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</si>
  <si>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</si>
  <si>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</si>
  <si>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</si>
  <si>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</si>
  <si>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</si>
  <si>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</si>
  <si>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</si>
  <si>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</si>
  <si>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</si>
  <si>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</si>
  <si>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</si>
  <si>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</si>
  <si>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</si>
  <si>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</si>
  <si>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</si>
  <si>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</si>
  <si>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</si>
  <si>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</si>
  <si>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</si>
  <si>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</si>
  <si>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</si>
  <si>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</si>
  <si>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</si>
  <si>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</si>
  <si>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</si>
  <si>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</si>
  <si>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</si>
  <si>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</si>
  <si>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</si>
  <si>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</si>
  <si>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</si>
  <si>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</si>
  <si>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</si>
  <si>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</si>
  <si>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</si>
  <si>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</si>
  <si>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</si>
  <si>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</si>
  <si>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</si>
  <si>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</si>
  <si>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</si>
  <si>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</si>
  <si>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</si>
  <si>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</si>
  <si>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</si>
  <si>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</si>
  <si>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</si>
  <si>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</si>
  <si>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</si>
  <si>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</si>
  <si>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</si>
  <si>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</si>
  <si>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</si>
  <si>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</si>
  <si>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</si>
  <si>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</si>
  <si>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</si>
  <si>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</si>
  <si>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</si>
  <si>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</si>
  <si>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</si>
  <si>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</si>
  <si>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</si>
  <si>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</si>
  <si>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</si>
  <si>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</si>
  <si>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</si>
  <si>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</si>
  <si>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</si>
  <si>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</si>
  <si>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</si>
  <si>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</si>
  <si>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</si>
  <si>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</si>
  <si>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</si>
  <si>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</si>
  <si>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</si>
  <si>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</si>
  <si>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</si>
  <si>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</si>
  <si>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</si>
  <si>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</si>
  <si>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</si>
  <si>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</si>
  <si>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</si>
  <si>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</si>
  <si>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</si>
  <si>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</si>
  <si>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</si>
  <si>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</si>
  <si>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</si>
  <si>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</si>
  <si>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</si>
  <si>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</si>
  <si>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</si>
  <si>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</si>
  <si>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</si>
  <si>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</si>
  <si>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</si>
  <si>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</si>
  <si>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</si>
  <si>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</si>
  <si>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</si>
  <si>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</si>
  <si>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</si>
  <si>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</si>
  <si>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</si>
  <si>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</si>
  <si>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</si>
  <si>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</si>
  <si>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</si>
  <si>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</si>
  <si>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</si>
  <si>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</si>
  <si>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</si>
  <si>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</si>
  <si>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</si>
  <si>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</si>
  <si>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</si>
  <si>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</si>
  <si>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</si>
  <si>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</si>
  <si>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</si>
  <si>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</si>
  <si>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</si>
  <si>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</si>
  <si>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</si>
  <si>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</si>
  <si>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</si>
  <si>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</si>
  <si>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</si>
  <si>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</si>
  <si>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</si>
  <si>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</si>
  <si>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</si>
  <si>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</si>
  <si>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</si>
  <si>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</si>
  <si>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</si>
  <si>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</si>
  <si>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</si>
  <si>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</si>
  <si>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</si>
  <si>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</si>
  <si>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</si>
  <si>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</si>
  <si>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</si>
  <si>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</si>
  <si>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</si>
  <si>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</si>
  <si>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</si>
  <si>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</si>
  <si>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</si>
  <si>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</si>
  <si>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</si>
  <si>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</si>
  <si>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</si>
  <si>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</si>
  <si>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</si>
  <si>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</si>
  <si>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</si>
  <si>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</si>
  <si>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</si>
  <si>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</si>
  <si>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</si>
  <si>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</si>
  <si>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</si>
  <si>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</si>
  <si>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</si>
  <si>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</si>
  <si>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</si>
  <si>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</si>
  <si>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</si>
  <si>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</si>
  <si>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</si>
  <si>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</si>
  <si>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</si>
  <si>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</si>
  <si>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</si>
  <si>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</si>
  <si>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</si>
  <si>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</si>
  <si>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</si>
  <si>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</si>
  <si>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</si>
  <si>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</si>
  <si>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</si>
  <si>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</si>
  <si>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</si>
  <si>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</si>
  <si>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</si>
  <si>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</si>
  <si>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</si>
  <si>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</si>
  <si>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</si>
  <si>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</si>
  <si>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</si>
  <si>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</si>
  <si>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</si>
  <si>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</si>
  <si>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</si>
  <si>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</si>
  <si>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</si>
  <si>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</si>
  <si>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</si>
  <si>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</si>
  <si>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</si>
  <si>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</si>
  <si>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</si>
  <si>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</si>
  <si>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</si>
  <si>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</si>
  <si>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</si>
  <si>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</si>
  <si>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</si>
  <si>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</si>
  <si>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</si>
  <si>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</si>
  <si>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</si>
  <si>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</si>
  <si>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</si>
  <si>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</si>
  <si>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</si>
  <si>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</si>
  <si>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</si>
  <si>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</si>
  <si>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</si>
  <si>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</si>
  <si>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</si>
  <si>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</si>
  <si>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</si>
  <si>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</si>
  <si>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</si>
  <si>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</si>
  <si>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</si>
  <si>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</si>
  <si>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</si>
  <si>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</si>
  <si>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</si>
  <si>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</si>
  <si>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</si>
  <si>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</si>
  <si>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</si>
  <si>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</si>
  <si>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</si>
  <si>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</si>
  <si>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</si>
  <si>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</si>
  <si>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</si>
  <si>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</si>
  <si>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</si>
  <si>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</si>
  <si>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</si>
  <si>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</si>
  <si>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</si>
  <si>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</si>
  <si>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</si>
  <si>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</si>
  <si>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</si>
  <si>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</si>
  <si>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</si>
  <si>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</si>
  <si>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</si>
  <si>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</si>
  <si>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</si>
  <si>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</si>
  <si>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</si>
  <si>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</si>
  <si>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</si>
  <si>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</si>
  <si>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</si>
  <si>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</si>
  <si>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</si>
  <si>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</si>
  <si>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</si>
  <si>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</si>
  <si>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</si>
  <si>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</si>
  <si>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</si>
  <si>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</si>
  <si>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</si>
  <si>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</si>
  <si>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</si>
  <si>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</si>
  <si>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</si>
  <si>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</si>
  <si>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</si>
  <si>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</si>
  <si>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</si>
  <si>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</si>
  <si>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</si>
  <si>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</si>
  <si>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</si>
  <si>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</si>
  <si>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</si>
  <si>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</si>
  <si>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</si>
  <si>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</si>
  <si>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</si>
  <si>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</si>
  <si>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</si>
  <si>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</si>
  <si>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</si>
  <si>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</si>
  <si>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</si>
  <si>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</si>
  <si>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</si>
  <si>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</si>
  <si>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</si>
  <si>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</si>
  <si>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</si>
  <si>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</si>
  <si>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</si>
  <si>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</si>
  <si>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</si>
  <si>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</si>
  <si>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</si>
  <si>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</si>
  <si>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</si>
  <si>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</si>
  <si>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</si>
  <si>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</si>
  <si>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</si>
  <si>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</si>
  <si>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</si>
  <si>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</si>
  <si>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</si>
  <si>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</si>
  <si>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</si>
  <si>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</si>
  <si>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</si>
  <si>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</si>
  <si>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</si>
  <si>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</si>
  <si>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</si>
  <si>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</si>
  <si>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</si>
  <si>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</si>
  <si>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</si>
  <si>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</si>
  <si>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</si>
  <si>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</si>
  <si>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</si>
  <si>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</si>
  <si>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</si>
  <si>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</si>
  <si>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</si>
  <si>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</si>
  <si>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</si>
  <si>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</si>
  <si>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</si>
  <si>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</si>
  <si>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</si>
  <si>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</si>
  <si>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</si>
  <si>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</si>
  <si>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</si>
  <si>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</si>
  <si>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</si>
  <si>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</si>
  <si>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</si>
  <si>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</si>
  <si>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</si>
  <si>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</si>
  <si>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</si>
  <si>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</si>
  <si>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</si>
  <si>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</si>
  <si>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</si>
  <si>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</si>
  <si>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</si>
  <si>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</si>
  <si>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</si>
  <si>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</si>
  <si>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</si>
  <si>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</si>
  <si>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</si>
  <si>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</si>
  <si>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</si>
  <si>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</si>
  <si>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</si>
  <si>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</si>
  <si>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</si>
  <si>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</si>
  <si>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</si>
  <si>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</si>
  <si>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</si>
  <si>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</si>
  <si>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</si>
  <si>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</si>
  <si>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</si>
  <si>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</si>
  <si>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</si>
  <si>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</si>
  <si>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</si>
  <si>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</si>
  <si>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</si>
  <si>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</si>
  <si>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</si>
  <si>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</si>
  <si>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</si>
  <si>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</si>
  <si>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</si>
  <si>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</si>
  <si>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</si>
  <si>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</si>
  <si>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</si>
  <si>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</si>
  <si>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</si>
  <si>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</si>
  <si>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</si>
  <si>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</si>
  <si>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</si>
  <si>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</si>
  <si>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</si>
  <si>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</si>
  <si>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</si>
  <si>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</si>
  <si>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</si>
  <si>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</si>
  <si>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</si>
  <si>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</si>
  <si>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</si>
  <si>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</si>
  <si>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</si>
  <si>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</si>
  <si>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</si>
  <si>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</si>
  <si>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</si>
  <si>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</si>
  <si>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</si>
  <si>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</si>
  <si>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</si>
  <si>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</si>
  <si>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</si>
  <si>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</si>
  <si>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</si>
  <si>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</si>
  <si>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</si>
  <si>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</si>
  <si>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</si>
  <si>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</si>
  <si>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</si>
  <si>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</si>
  <si>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</si>
  <si>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</si>
  <si>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</si>
  <si>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</si>
  <si>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</si>
  <si>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</si>
  <si>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</si>
  <si>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</si>
  <si>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</si>
  <si>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</si>
  <si>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</si>
  <si>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</si>
  <si>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</si>
  <si>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</si>
  <si>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</si>
  <si>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</si>
  <si>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</si>
  <si>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</si>
  <si>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</si>
  <si>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</si>
  <si>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</si>
  <si>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</si>
  <si>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</si>
  <si>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</si>
  <si>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</si>
  <si>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</si>
  <si>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</si>
  <si>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</si>
  <si>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</si>
  <si>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</si>
  <si>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</si>
  <si>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</si>
  <si>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</si>
  <si>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</si>
  <si>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</si>
  <si>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</si>
  <si>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</si>
  <si>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</si>
  <si>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</si>
  <si>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</si>
  <si>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</si>
  <si>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</si>
  <si>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</si>
  <si>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</si>
  <si>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</si>
  <si>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</si>
  <si>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</si>
  <si>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</si>
  <si>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</si>
  <si>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</si>
  <si>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</si>
  <si>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</si>
  <si>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</si>
  <si>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</si>
  <si>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</si>
  <si>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</si>
  <si>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</si>
  <si>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</si>
  <si>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</si>
  <si>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</si>
  <si>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</si>
  <si>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</si>
  <si>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</si>
  <si>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</si>
  <si>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</si>
  <si>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</si>
  <si>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</si>
  <si>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</si>
  <si>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</si>
  <si>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</si>
  <si>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</si>
  <si>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</si>
  <si>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</si>
  <si>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</si>
  <si>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</si>
  <si>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</si>
  <si>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</si>
  <si>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</si>
  <si>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</si>
  <si>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</si>
  <si>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</si>
  <si>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</si>
  <si>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</si>
  <si>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</si>
  <si>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</si>
  <si>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</si>
  <si>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</si>
  <si>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</si>
  <si>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</si>
  <si>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</si>
  <si>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</si>
  <si>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</si>
  <si>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</si>
  <si>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</si>
  <si>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</si>
  <si>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</si>
  <si>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</si>
  <si>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</si>
  <si>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</si>
  <si>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</si>
  <si>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</si>
  <si>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</si>
  <si>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</si>
  <si>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</si>
  <si>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</si>
  <si>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</si>
  <si>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</si>
  <si>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</si>
  <si>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</si>
  <si>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</si>
  <si>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</si>
  <si>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</si>
  <si>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</si>
  <si>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</si>
  <si>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</si>
  <si>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</si>
  <si>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</si>
  <si>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</si>
  <si>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</si>
  <si>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</si>
  <si>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</si>
  <si>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</si>
  <si>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</si>
  <si>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</si>
  <si>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</si>
  <si>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</si>
  <si>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</si>
  <si>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</si>
  <si>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</si>
  <si>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</si>
  <si>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</si>
  <si>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</si>
  <si>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</si>
  <si>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</si>
  <si>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</si>
  <si>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</si>
  <si>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</si>
  <si>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</si>
  <si>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</si>
  <si>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</si>
  <si>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</si>
  <si>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</si>
  <si>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</si>
  <si>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</si>
  <si>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</si>
  <si>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</si>
  <si>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</si>
  <si>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</si>
  <si>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</si>
  <si>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</si>
  <si>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</si>
  <si>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</si>
  <si>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</si>
  <si>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</si>
  <si>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</si>
  <si>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</si>
  <si>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</si>
  <si>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</si>
  <si>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</si>
  <si>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</si>
  <si>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</si>
  <si>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</si>
  <si>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</si>
  <si>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</si>
  <si>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</si>
  <si>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</si>
  <si>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</si>
  <si>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</si>
  <si>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</si>
  <si>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</si>
  <si>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</si>
  <si>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</si>
  <si>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</si>
  <si>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</si>
  <si>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</si>
  <si>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</si>
  <si>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</si>
  <si>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</si>
  <si>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</si>
  <si>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</si>
  <si>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</si>
  <si>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</si>
  <si>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</si>
  <si>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</si>
  <si>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</si>
  <si>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</si>
  <si>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</si>
  <si>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</si>
  <si>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</si>
  <si>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</si>
  <si>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</si>
  <si>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</si>
  <si>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</si>
  <si>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</si>
  <si>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</si>
  <si>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</si>
  <si>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</si>
  <si>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</si>
  <si>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</si>
  <si>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</si>
  <si>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</si>
  <si>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</si>
  <si>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</si>
  <si>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</si>
  <si>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</si>
  <si>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</si>
  <si>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</si>
  <si>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</si>
  <si>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</si>
  <si>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</si>
  <si>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</si>
  <si>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</si>
  <si>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</si>
  <si>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</si>
  <si>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</si>
  <si>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</si>
  <si>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</si>
  <si>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</si>
  <si>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</si>
  <si>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</si>
  <si>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</si>
  <si>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</si>
  <si>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</si>
  <si>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</si>
  <si>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</si>
  <si>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</si>
  <si>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</si>
  <si>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</si>
  <si>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</si>
  <si>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</si>
  <si>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</si>
  <si>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</si>
  <si>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</si>
  <si>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</si>
  <si>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</si>
  <si>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</si>
  <si>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</si>
  <si>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</si>
  <si>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</si>
  <si>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</si>
  <si>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</si>
  <si>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</si>
  <si>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</si>
  <si>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</si>
  <si>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</si>
  <si>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</si>
  <si>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</si>
  <si>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</si>
  <si>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</si>
  <si>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</si>
  <si>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</si>
  <si>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</si>
  <si>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</si>
  <si>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</si>
  <si>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</si>
  <si>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</si>
  <si>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</si>
  <si>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</si>
  <si>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</si>
  <si>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</si>
  <si>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</si>
  <si>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</si>
  <si>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</si>
  <si>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</si>
  <si>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</si>
  <si>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</si>
  <si>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</si>
  <si>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</si>
  <si>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</si>
  <si>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</si>
  <si>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</si>
  <si>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</si>
  <si>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</si>
  <si>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</si>
  <si>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</si>
  <si>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</si>
  <si>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</si>
  <si>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</si>
  <si>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</si>
  <si>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</si>
  <si>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</si>
  <si>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</si>
  <si>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</si>
  <si>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</si>
  <si>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</si>
  <si>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</si>
  <si>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</si>
  <si>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</si>
  <si>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</si>
  <si>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</si>
  <si>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</si>
  <si>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</si>
  <si>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</si>
  <si>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</si>
  <si>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</si>
  <si>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</si>
  <si>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</si>
  <si>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</si>
  <si>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</si>
  <si>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</si>
  <si>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</si>
  <si>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</si>
  <si>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</si>
  <si>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</si>
  <si>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</si>
  <si>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</si>
  <si>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</si>
  <si>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</si>
  <si>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</si>
  <si>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</si>
  <si>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</si>
  <si>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</si>
  <si>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</si>
  <si>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</si>
  <si>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</si>
  <si>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</si>
  <si>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</si>
  <si>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</si>
  <si>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</si>
  <si>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</si>
  <si>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</si>
  <si>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</si>
  <si>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</si>
  <si>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</si>
  <si>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</si>
  <si>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</si>
  <si>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</si>
  <si>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</si>
  <si>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</si>
  <si>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</si>
  <si>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</si>
  <si>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</si>
  <si>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</si>
  <si>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</si>
  <si>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</si>
  <si>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</si>
  <si>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</si>
  <si>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</si>
  <si>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</si>
  <si>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</si>
  <si>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</si>
  <si>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</si>
  <si>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</si>
  <si>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</si>
  <si>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</si>
  <si>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</si>
  <si>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</si>
  <si>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</si>
  <si>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</si>
  <si>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</si>
  <si>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</si>
  <si>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</si>
  <si>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</si>
  <si>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</si>
  <si>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</si>
  <si>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</si>
  <si>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</si>
  <si>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</si>
  <si>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</si>
  <si>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</si>
  <si>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</si>
  <si>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</si>
  <si>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</si>
  <si>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</si>
  <si>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</si>
  <si>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</si>
  <si>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</si>
  <si>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</si>
  <si>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</si>
  <si>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</si>
  <si>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</si>
  <si>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</si>
  <si>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</si>
  <si>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</si>
  <si>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</si>
  <si>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</si>
  <si>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</si>
  <si>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</si>
  <si>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</si>
  <si>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</si>
  <si>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</si>
  <si>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</si>
  <si>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</si>
  <si>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</si>
  <si>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</si>
  <si>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</si>
  <si>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</si>
  <si>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</si>
  <si>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</si>
  <si>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</si>
  <si>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</si>
  <si>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</si>
  <si>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</si>
  <si>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</si>
  <si>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</si>
  <si>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</si>
  <si>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</si>
  <si>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</si>
  <si>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</si>
  <si>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</si>
  <si>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</si>
  <si>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</si>
  <si>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</si>
  <si>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</si>
  <si>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</si>
  <si>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</si>
  <si>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</si>
  <si>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</si>
  <si>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</si>
  <si>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</si>
  <si>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</si>
  <si>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</si>
  <si>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</si>
  <si>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</si>
  <si>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</si>
  <si>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</si>
  <si>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</si>
  <si>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</si>
  <si>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</si>
  <si>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</si>
  <si>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</si>
  <si>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</si>
  <si>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</si>
  <si>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</si>
  <si>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</si>
  <si>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</si>
  <si>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</si>
  <si>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</si>
  <si>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</si>
  <si>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</si>
  <si>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</si>
  <si>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</si>
  <si>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</si>
  <si>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</si>
  <si>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</si>
  <si>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</si>
  <si>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</si>
  <si>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</si>
  <si>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</si>
  <si>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</si>
  <si>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</si>
  <si>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</si>
  <si>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</si>
  <si>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</si>
  <si>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</si>
  <si>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</si>
  <si>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</si>
  <si>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</si>
  <si>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</si>
  <si>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</si>
  <si>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</si>
  <si>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</si>
  <si>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</si>
  <si>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</si>
  <si>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</si>
  <si>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</si>
  <si>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</si>
  <si>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</si>
  <si>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</si>
  <si>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</si>
  <si>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</si>
  <si>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</si>
  <si>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</si>
  <si>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</si>
  <si>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</si>
  <si>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</si>
  <si>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</si>
  <si>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</si>
  <si>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</si>
  <si>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</si>
  <si>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</si>
  <si>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</si>
  <si>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</si>
  <si>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</si>
  <si>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</si>
  <si>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</si>
  <si>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</si>
  <si>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</si>
  <si>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</si>
  <si>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</si>
  <si>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</si>
  <si>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</si>
  <si>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</si>
  <si>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</si>
  <si>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</si>
  <si>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</si>
  <si>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</si>
  <si>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</si>
  <si>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</si>
  <si>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</si>
  <si>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</si>
  <si>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</si>
  <si>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</si>
  <si>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</si>
  <si>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</si>
  <si>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</si>
  <si>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</si>
  <si>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</si>
  <si>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</si>
  <si>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</si>
  <si>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</si>
  <si>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</si>
  <si>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</si>
  <si>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</si>
  <si>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</si>
  <si>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</si>
  <si>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</si>
  <si>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</si>
  <si>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</si>
  <si>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</si>
  <si>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</si>
  <si>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</si>
  <si>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</si>
  <si>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</si>
  <si>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</si>
  <si>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</si>
  <si>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</si>
  <si>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</si>
  <si>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</si>
  <si>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</si>
  <si>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</si>
  <si>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</si>
  <si>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</si>
  <si>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</si>
  <si>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</si>
  <si>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</si>
  <si>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</si>
  <si>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</si>
  <si>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</si>
  <si>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</si>
  <si>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</si>
  <si>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</si>
  <si>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</si>
  <si>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</si>
  <si>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</si>
  <si>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</si>
  <si>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</si>
  <si>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</si>
  <si>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</si>
  <si>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</si>
  <si>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</si>
  <si>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</si>
  <si>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</si>
  <si>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</si>
  <si>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</si>
  <si>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</si>
  <si>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</si>
  <si>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</si>
  <si>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</si>
  <si>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</si>
  <si>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</si>
  <si>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</si>
  <si>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</si>
  <si>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</si>
  <si>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</si>
  <si>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</si>
  <si>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</si>
  <si>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</si>
  <si>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</si>
  <si>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</si>
  <si>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</si>
  <si>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</si>
  <si>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</si>
  <si>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</si>
  <si>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</si>
  <si>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</si>
  <si>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</si>
  <si>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</si>
  <si>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</si>
  <si>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</si>
  <si>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</si>
  <si>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</si>
  <si>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</si>
  <si>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</si>
  <si>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</si>
  <si>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</si>
  <si>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</si>
  <si>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</si>
  <si>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</si>
  <si>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</si>
  <si>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</si>
  <si>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</si>
  <si>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</si>
  <si>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</si>
  <si>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</si>
  <si>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</si>
  <si>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</si>
  <si>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</si>
  <si>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</si>
  <si>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</si>
  <si>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</si>
  <si>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</si>
  <si>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</si>
  <si>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</si>
  <si>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</si>
  <si>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</si>
  <si>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</si>
  <si>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</si>
  <si>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</si>
  <si>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</si>
  <si>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</si>
  <si>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</si>
  <si>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</si>
  <si>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</si>
  <si>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</si>
  <si>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</si>
  <si>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</si>
  <si>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</si>
  <si>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</si>
  <si>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</si>
  <si>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</si>
  <si>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</si>
  <si>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</si>
  <si>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</si>
  <si>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</si>
  <si>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</si>
  <si>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</si>
  <si>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</si>
  <si>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</si>
  <si>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</si>
  <si>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</si>
  <si>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</si>
  <si>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</si>
  <si>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</si>
  <si>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</si>
  <si>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</si>
  <si>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</si>
  <si>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</si>
  <si>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</si>
  <si>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</si>
  <si>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</si>
  <si>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</si>
  <si>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</si>
  <si>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</si>
  <si>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</si>
  <si>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</si>
  <si>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</si>
  <si>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</si>
  <si>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</si>
  <si>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</si>
  <si>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</si>
  <si>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</si>
  <si>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</si>
  <si>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</si>
  <si>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</si>
  <si>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</si>
  <si>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</si>
  <si>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</si>
  <si>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</si>
  <si>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</si>
  <si>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</si>
  <si>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</si>
  <si>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</si>
  <si>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</si>
  <si>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</si>
  <si>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</si>
  <si>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</si>
  <si>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</si>
  <si>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</si>
  <si>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</si>
  <si>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</si>
  <si>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</si>
  <si>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</si>
  <si>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</si>
  <si>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</si>
  <si>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</si>
  <si>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</si>
  <si>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</si>
  <si>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</si>
  <si>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</si>
  <si>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</si>
  <si>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</si>
  <si>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</si>
  <si>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</si>
  <si>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</si>
  <si>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</si>
  <si>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</si>
  <si>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</si>
  <si>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</si>
  <si>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</si>
  <si>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</si>
  <si>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</si>
  <si>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</si>
  <si>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</si>
  <si>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</si>
  <si>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</si>
  <si>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</si>
  <si>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</si>
  <si>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</si>
  <si>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</si>
  <si>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</si>
  <si>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</si>
  <si>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</si>
  <si>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</si>
  <si>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</si>
  <si>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</si>
  <si>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</si>
  <si>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</si>
  <si>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</si>
  <si>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</si>
  <si>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</si>
  <si>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</si>
  <si>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</si>
  <si>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</si>
  <si>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</si>
  <si>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</si>
  <si>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</si>
  <si>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</si>
  <si>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</si>
  <si>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</si>
  <si>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</si>
  <si>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</si>
  <si>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</si>
  <si>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</si>
  <si>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</si>
  <si>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</si>
  <si>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</si>
  <si>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</si>
  <si>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</si>
  <si>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</si>
  <si>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</si>
  <si>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</si>
  <si>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</si>
  <si>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</si>
  <si>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</si>
  <si>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</si>
  <si>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</si>
  <si>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</si>
  <si>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</si>
  <si>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</si>
  <si>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</si>
  <si>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</si>
  <si>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</si>
  <si>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</si>
  <si>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</si>
  <si>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</si>
  <si>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</si>
  <si>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</si>
  <si>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</si>
  <si>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</si>
  <si>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</si>
  <si>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</si>
  <si>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</si>
  <si>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</si>
  <si>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</si>
  <si>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</si>
  <si>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</si>
  <si>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</si>
  <si>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</si>
  <si>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</si>
  <si>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</si>
  <si>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</si>
  <si>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</si>
  <si>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</si>
  <si>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</si>
  <si>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</si>
  <si>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</si>
  <si>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</si>
  <si>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</si>
  <si>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</si>
  <si>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</si>
  <si>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</si>
  <si>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</si>
  <si>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</si>
  <si>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</si>
  <si>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</si>
  <si>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</si>
  <si>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</si>
  <si>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</si>
  <si>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</si>
  <si>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</si>
  <si>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</si>
  <si>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</si>
  <si>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</si>
  <si>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</si>
  <si>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</si>
  <si>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</si>
  <si>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</si>
  <si>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</si>
  <si>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</si>
  <si>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</si>
  <si>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</si>
  <si>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</si>
  <si>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</si>
  <si>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</si>
  <si>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</si>
  <si>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</si>
  <si>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</si>
  <si>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</si>
  <si>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</si>
  <si>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</si>
  <si>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</si>
  <si>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</si>
  <si>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</si>
  <si>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</si>
  <si>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</si>
  <si>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</si>
  <si>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</si>
  <si>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</si>
  <si>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</si>
  <si>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</si>
  <si>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</si>
  <si>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</si>
  <si>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</si>
  <si>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</si>
  <si>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</si>
  <si>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</si>
  <si>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</si>
  <si>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</si>
  <si>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</si>
  <si>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</si>
  <si>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</si>
  <si>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</si>
  <si>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</si>
  <si>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</si>
  <si>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</si>
  <si>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</si>
  <si>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</si>
  <si>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</si>
  <si>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</si>
  <si>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</si>
  <si>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</si>
  <si>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</si>
  <si>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</si>
  <si>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</si>
  <si>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</si>
  <si>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</si>
  <si>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</si>
  <si>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</si>
  <si>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</si>
  <si>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</si>
  <si>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</si>
  <si>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</si>
  <si>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</si>
  <si>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</si>
  <si>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</si>
  <si>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</si>
  <si>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</si>
  <si>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</si>
  <si>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</si>
  <si>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</si>
  <si>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</si>
  <si>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</si>
  <si>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</si>
  <si>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</si>
  <si>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</si>
  <si>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</si>
  <si>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</si>
  <si>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</si>
  <si>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</si>
  <si>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</si>
  <si>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</si>
  <si>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</si>
  <si>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</si>
  <si>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</si>
  <si>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</si>
  <si>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</si>
  <si>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</si>
  <si>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</si>
  <si>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</si>
  <si>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</si>
  <si>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</si>
  <si>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</si>
  <si>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</si>
  <si>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</si>
  <si>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</si>
  <si>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</si>
  <si>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</si>
  <si>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</si>
  <si>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</si>
  <si>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</si>
  <si>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</si>
  <si>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</si>
  <si>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</si>
  <si>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</si>
  <si>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</si>
  <si>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</si>
  <si>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</si>
  <si>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</si>
  <si>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</si>
  <si>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</si>
  <si>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</si>
  <si>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</si>
  <si>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</si>
  <si>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</si>
  <si>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</si>
  <si>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</si>
  <si>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</si>
  <si>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</si>
  <si>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</si>
  <si>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</si>
  <si>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</si>
  <si>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</si>
  <si>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</si>
  <si>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</si>
  <si>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</si>
  <si>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</si>
  <si>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</si>
  <si>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</si>
  <si>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</si>
  <si>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</si>
  <si>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</si>
  <si>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</si>
  <si>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</si>
  <si>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</si>
  <si>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</si>
  <si>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</si>
  <si>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</si>
  <si>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</si>
  <si>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</si>
  <si>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</si>
  <si>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</si>
  <si>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</si>
  <si>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</si>
  <si>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</si>
  <si>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</si>
  <si>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</si>
  <si>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</si>
  <si>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</si>
  <si>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</si>
  <si>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</si>
  <si>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</si>
  <si>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</si>
  <si>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</si>
  <si>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</si>
  <si>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</si>
  <si>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</si>
  <si>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</si>
  <si>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</si>
  <si>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</si>
  <si>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</si>
  <si>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</si>
  <si>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</si>
  <si>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</si>
  <si>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</si>
  <si>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</si>
  <si>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</si>
  <si>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</si>
  <si>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</si>
  <si>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</si>
  <si>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</si>
  <si>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</si>
  <si>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</si>
  <si>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</si>
  <si>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</si>
  <si>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</si>
  <si>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</si>
  <si>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</si>
  <si>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</si>
  <si>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</si>
  <si>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</si>
  <si>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</si>
  <si>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</si>
  <si>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</si>
  <si>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</si>
  <si>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</si>
  <si>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</si>
  <si>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</si>
  <si>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</si>
  <si>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</si>
  <si>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</si>
  <si>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</si>
  <si>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</si>
  <si>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</si>
  <si>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</si>
  <si>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</si>
  <si>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</si>
  <si>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</si>
  <si>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</si>
  <si>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</si>
  <si>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</si>
  <si>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</si>
  <si>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</si>
  <si>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</si>
  <si>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</si>
  <si>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</si>
  <si>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</si>
  <si>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</si>
  <si>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</si>
  <si>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</si>
  <si>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</si>
  <si>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</si>
  <si>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</si>
  <si>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</si>
  <si>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</si>
  <si>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</si>
  <si>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</si>
  <si>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</si>
  <si>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</si>
  <si>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</si>
  <si>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</si>
  <si>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</si>
  <si>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</si>
  <si>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</si>
  <si>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</si>
  <si>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</si>
  <si>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</si>
  <si>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</si>
  <si>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</si>
  <si>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</si>
  <si>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</si>
  <si>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</si>
  <si>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</si>
  <si>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</si>
  <si>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</si>
  <si>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</si>
  <si>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</si>
  <si>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</si>
  <si>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</si>
  <si>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</si>
  <si>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</si>
  <si>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</si>
  <si>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</si>
  <si>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</si>
  <si>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</si>
  <si>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</si>
  <si>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</si>
  <si>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</si>
  <si>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</si>
  <si>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</si>
  <si>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</si>
  <si>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</si>
  <si>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</si>
  <si>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</si>
  <si>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</si>
  <si>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</si>
  <si>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</si>
  <si>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</si>
  <si>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</si>
  <si>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</si>
  <si>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</si>
  <si>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</si>
  <si>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</si>
  <si>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</si>
  <si>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</si>
  <si>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</si>
  <si>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</si>
  <si>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</si>
  <si>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</si>
  <si>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</si>
  <si>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</si>
  <si>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</si>
  <si>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</si>
  <si>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</si>
  <si>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</si>
  <si>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</si>
  <si>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</si>
  <si>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</si>
  <si>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</si>
  <si>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</si>
  <si>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</si>
  <si>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</si>
  <si>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</si>
  <si>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</si>
  <si>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</si>
  <si>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</si>
  <si>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</si>
  <si>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</si>
  <si>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</si>
  <si>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</si>
  <si>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</si>
  <si>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</si>
  <si>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</si>
  <si>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</si>
  <si>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</si>
  <si>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</si>
  <si>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</si>
  <si>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</si>
  <si>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</si>
  <si>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</si>
  <si>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</si>
  <si>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</si>
  <si>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</si>
  <si>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</si>
  <si>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</si>
  <si>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</si>
  <si>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</si>
  <si>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</si>
  <si>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</si>
  <si>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</si>
  <si>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</si>
  <si>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</si>
  <si>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</si>
  <si>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</si>
  <si>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</si>
  <si>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</si>
  <si>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</si>
  <si>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</si>
  <si>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</si>
  <si>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</si>
  <si>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</si>
  <si>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</si>
  <si>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</si>
  <si>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</si>
  <si>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</si>
  <si>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</si>
  <si>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</si>
  <si>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</si>
  <si>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</si>
  <si>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</si>
  <si>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</si>
  <si>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</si>
  <si>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</si>
  <si>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</si>
  <si>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</si>
  <si>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</si>
  <si>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</si>
  <si>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</si>
  <si>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</si>
  <si>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</si>
  <si>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</si>
  <si>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</si>
  <si>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</si>
  <si>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</si>
  <si>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</si>
  <si>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</si>
  <si>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</si>
  <si>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</si>
  <si>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</si>
  <si>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</si>
  <si>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</si>
  <si>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</si>
  <si>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</si>
  <si>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</si>
  <si>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</si>
  <si>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</si>
  <si>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</si>
  <si>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</si>
  <si>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</si>
  <si>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</si>
  <si>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</si>
  <si>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</si>
  <si>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</si>
  <si>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</si>
  <si>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</si>
  <si>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</si>
  <si>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</si>
  <si>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</si>
  <si>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</si>
  <si>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</si>
  <si>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</si>
  <si>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</si>
  <si>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</si>
  <si>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</si>
  <si>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</si>
  <si>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</si>
  <si>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</si>
  <si>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</si>
  <si>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</si>
  <si>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</si>
  <si>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</si>
  <si>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</si>
  <si>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</si>
  <si>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</si>
  <si>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</si>
  <si>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</si>
  <si>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</si>
  <si>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</si>
  <si>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</si>
  <si>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</si>
  <si>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</si>
  <si>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</si>
  <si>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</si>
  <si>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</si>
  <si>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</si>
  <si>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</si>
  <si>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</si>
  <si>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</si>
  <si>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</si>
  <si>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</si>
  <si>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</si>
  <si>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</si>
  <si>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</si>
  <si>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</si>
  <si>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</si>
  <si>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</si>
  <si>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</si>
  <si>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</si>
  <si>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</si>
  <si>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</si>
  <si>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</si>
  <si>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</si>
  <si>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</si>
  <si>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</si>
  <si>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</si>
  <si>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</si>
  <si>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</si>
  <si>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</si>
  <si>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</si>
  <si>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</si>
  <si>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</si>
  <si>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</si>
  <si>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</si>
  <si>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</si>
  <si>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</si>
  <si>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</si>
  <si>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</si>
  <si>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</si>
  <si>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</si>
  <si>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</si>
  <si>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</si>
  <si>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</si>
  <si>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</si>
  <si>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</si>
  <si>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</si>
  <si>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</si>
  <si>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</si>
  <si>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</si>
  <si>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</si>
  <si>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</si>
  <si>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</si>
  <si>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</si>
  <si>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</si>
  <si>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</si>
  <si>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</si>
  <si>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</si>
  <si>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</si>
  <si>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</si>
  <si>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</si>
  <si>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</si>
  <si>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</si>
  <si>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</si>
  <si>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</si>
  <si>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</si>
  <si>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</si>
  <si>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</si>
  <si>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</si>
  <si>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</si>
  <si>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</si>
  <si>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</si>
  <si>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</si>
  <si>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</si>
  <si>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</si>
  <si>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</si>
  <si>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</si>
  <si>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</si>
  <si>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</si>
  <si>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</si>
  <si>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</si>
  <si>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</si>
  <si>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</si>
  <si>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</si>
  <si>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</si>
  <si>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</si>
  <si>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</si>
  <si>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</si>
  <si>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</si>
  <si>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</si>
  <si>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</si>
  <si>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</si>
  <si>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</si>
  <si>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</si>
  <si>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</si>
  <si>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</si>
  <si>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</si>
  <si>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</si>
  <si>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</si>
  <si>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</si>
  <si>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</si>
  <si>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</si>
  <si>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</si>
  <si>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</si>
  <si>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</si>
  <si>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</si>
  <si>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</si>
  <si>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</si>
  <si>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</si>
  <si>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</si>
  <si>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</si>
  <si>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</si>
  <si>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</si>
  <si>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</si>
  <si>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</si>
  <si>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</si>
  <si>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</si>
  <si>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</si>
  <si>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</si>
  <si>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</si>
  <si>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</si>
  <si>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</si>
  <si>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</si>
  <si>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</si>
  <si>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</si>
  <si>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</si>
  <si>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</si>
  <si>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</si>
  <si>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</si>
  <si>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</si>
  <si>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</si>
  <si>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</si>
  <si>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</si>
  <si>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</si>
  <si>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</si>
  <si>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</si>
  <si>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</si>
  <si>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</si>
  <si>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</si>
  <si>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</si>
  <si>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</si>
  <si>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</si>
  <si>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</si>
  <si>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</si>
  <si>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</si>
  <si>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</si>
  <si>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</si>
  <si>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</si>
  <si>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</si>
  <si>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</si>
  <si>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</si>
  <si>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</si>
  <si>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</si>
  <si>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</si>
  <si>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</si>
  <si>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</si>
  <si>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</si>
  <si>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</si>
  <si>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</si>
  <si>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</si>
  <si>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</si>
  <si>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</si>
  <si>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</si>
  <si>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</si>
  <si>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</si>
  <si>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</si>
  <si>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</si>
  <si>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</si>
  <si>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</si>
  <si>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</si>
  <si>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</si>
  <si>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</si>
  <si>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</si>
  <si>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</si>
  <si>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</si>
  <si>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</si>
  <si>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</si>
  <si>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</si>
  <si>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</si>
  <si>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</si>
  <si>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</si>
  <si>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</si>
  <si>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</si>
  <si>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</si>
  <si>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</si>
  <si>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</si>
  <si>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</si>
  <si>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</si>
  <si>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</si>
  <si>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</si>
  <si>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</si>
  <si>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</si>
  <si>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</si>
  <si>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</si>
  <si>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</si>
  <si>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</si>
  <si>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</si>
  <si>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</si>
  <si>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</si>
  <si>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</si>
  <si>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</si>
  <si>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</si>
  <si>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</si>
  <si>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</si>
  <si>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</si>
  <si>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</si>
  <si>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</si>
  <si>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</si>
  <si>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</si>
  <si>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</si>
  <si>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</si>
  <si>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</si>
  <si>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</si>
  <si>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</si>
  <si>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</si>
  <si>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</si>
  <si>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</si>
  <si>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</si>
  <si>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</si>
  <si>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</si>
  <si>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</si>
  <si>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</si>
  <si>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</si>
  <si>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</si>
  <si>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</si>
  <si>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</si>
  <si>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</si>
  <si>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</si>
  <si>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</si>
  <si>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</si>
  <si>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</si>
  <si>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</si>
  <si>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</si>
  <si>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</si>
  <si>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</si>
  <si>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</si>
  <si>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</si>
  <si>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</si>
  <si>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</si>
  <si>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</si>
  <si>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</si>
  <si>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</si>
  <si>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</si>
  <si>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</si>
  <si>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</si>
  <si>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</si>
  <si>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</si>
  <si>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</si>
  <si>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</si>
  <si>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</si>
  <si>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</si>
  <si>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</si>
  <si>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</si>
  <si>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</si>
  <si>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</si>
  <si>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</si>
  <si>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</si>
  <si>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</si>
  <si>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</si>
  <si>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</si>
  <si>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</si>
  <si>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</si>
  <si>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</si>
  <si>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</si>
  <si>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</si>
  <si>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</si>
  <si>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</si>
  <si>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</si>
  <si>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</si>
  <si>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</si>
  <si>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</si>
  <si>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</si>
  <si>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</si>
  <si>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</si>
  <si>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</si>
  <si>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</si>
  <si>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</si>
  <si>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</si>
  <si>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</si>
  <si>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</si>
  <si>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</si>
  <si>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</si>
  <si>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</si>
  <si>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</si>
  <si>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</si>
  <si>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</si>
  <si>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</si>
  <si>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</si>
  <si>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</si>
  <si>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</si>
  <si>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</si>
  <si>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</si>
  <si>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</si>
  <si>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</si>
  <si>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</si>
  <si>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</si>
  <si>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</si>
  <si>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</si>
  <si>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</si>
  <si>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</si>
  <si>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</si>
  <si>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</si>
  <si>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</si>
  <si>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</si>
  <si>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</si>
  <si>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</si>
  <si>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</si>
  <si>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</si>
  <si>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</si>
  <si>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</si>
  <si>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</si>
  <si>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</si>
  <si>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</si>
  <si>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</si>
  <si>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</si>
  <si>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</si>
  <si>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</si>
  <si>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</si>
  <si>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</si>
  <si>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</si>
  <si>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</si>
  <si>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</si>
  <si>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</si>
  <si>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</si>
  <si>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</si>
  <si>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</si>
  <si>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</si>
  <si>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</si>
  <si>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</si>
  <si>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</si>
  <si>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</si>
  <si>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</si>
  <si>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</si>
  <si>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</si>
  <si>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</si>
  <si>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</si>
  <si>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</si>
  <si>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</si>
  <si>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</si>
  <si>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</si>
  <si>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</si>
  <si>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</si>
  <si>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</si>
  <si>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</si>
  <si>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</si>
  <si>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</si>
  <si>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</si>
  <si>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</si>
  <si>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</si>
  <si>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</si>
  <si>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</si>
  <si>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</si>
  <si>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</si>
  <si>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</si>
  <si>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</si>
  <si>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</si>
  <si>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</si>
  <si>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</si>
  <si>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</si>
  <si>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</si>
  <si>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</si>
  <si>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</si>
  <si>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</si>
  <si>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</si>
  <si>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</si>
  <si>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</si>
  <si>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</si>
  <si>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</si>
  <si>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</si>
  <si>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</si>
  <si>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</si>
  <si>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</si>
  <si>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</si>
  <si>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</si>
  <si>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</si>
  <si>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</si>
  <si>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</si>
  <si>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</si>
  <si>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</si>
  <si>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</si>
  <si>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</si>
  <si>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</si>
  <si>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</si>
  <si>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</si>
  <si>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</si>
  <si>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</si>
  <si>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</si>
  <si>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</si>
  <si>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</si>
  <si>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</si>
  <si>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</si>
  <si>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</si>
  <si>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</si>
  <si>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</si>
  <si>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</si>
  <si>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</si>
  <si>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</si>
  <si>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</si>
  <si>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</si>
  <si>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</si>
  <si>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</si>
  <si>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</si>
  <si>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</si>
  <si>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</si>
  <si>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</si>
  <si>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</si>
  <si>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</si>
  <si>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</si>
  <si>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</si>
  <si>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</si>
  <si>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</si>
  <si>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</si>
  <si>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</si>
  <si>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</si>
  <si>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</si>
  <si>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</si>
  <si>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</si>
  <si>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</si>
  <si>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</si>
  <si>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</si>
  <si>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</si>
  <si>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</si>
  <si>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</si>
  <si>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</si>
  <si>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</si>
  <si>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</si>
  <si>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</si>
  <si>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</si>
  <si>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</si>
  <si>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</si>
  <si>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</si>
  <si>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</si>
  <si>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</si>
  <si>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</si>
  <si>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</si>
  <si>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</si>
  <si>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</si>
  <si>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</si>
  <si>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</si>
  <si>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</si>
  <si>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</si>
  <si>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</si>
  <si>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</si>
  <si>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</si>
  <si>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</si>
  <si>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</si>
  <si>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</si>
  <si>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</si>
  <si>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</si>
  <si>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</si>
  <si>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</si>
  <si>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</si>
  <si>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</si>
  <si>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</si>
  <si>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</si>
  <si>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</si>
  <si>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</si>
  <si>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</si>
  <si>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</si>
  <si>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</si>
  <si>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</si>
  <si>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</si>
  <si>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</si>
  <si>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</si>
  <si>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</si>
  <si>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</si>
  <si>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</si>
  <si>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</si>
  <si>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</si>
  <si>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</si>
  <si>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</si>
  <si>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</si>
  <si>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</si>
  <si>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</si>
  <si>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</si>
  <si>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</si>
  <si>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</si>
  <si>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</si>
  <si>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</si>
  <si>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</si>
  <si>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</si>
  <si>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</si>
  <si>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</si>
  <si>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</si>
  <si>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</si>
  <si>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</si>
  <si>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</si>
  <si>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</si>
  <si>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</si>
  <si>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</si>
  <si>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</si>
  <si>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</si>
  <si>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</si>
  <si>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</si>
  <si>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</si>
  <si>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</si>
  <si>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</si>
  <si>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</si>
  <si>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</si>
  <si>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</si>
  <si>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</si>
  <si>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</si>
  <si>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</si>
  <si>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</si>
  <si>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</si>
  <si>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</si>
  <si>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</si>
  <si>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</si>
  <si>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</si>
  <si>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</si>
  <si>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</si>
  <si>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</si>
  <si>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</si>
  <si>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</si>
  <si>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</si>
  <si>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</si>
  <si>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</si>
  <si>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</si>
  <si>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</si>
  <si>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</si>
  <si>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</si>
  <si>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</si>
  <si>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</si>
  <si>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</si>
  <si>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</si>
  <si>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</si>
  <si>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</si>
  <si>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</si>
  <si>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</si>
  <si>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</si>
  <si>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</si>
  <si>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</si>
  <si>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</si>
  <si>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</si>
  <si>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</si>
  <si>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</si>
  <si>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</si>
  <si>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</si>
  <si>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</si>
  <si>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</si>
  <si>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</si>
  <si>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</si>
  <si>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</si>
  <si>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</si>
  <si>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</si>
  <si>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</si>
  <si>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</si>
  <si>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</si>
  <si>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</si>
  <si>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</si>
  <si>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</si>
  <si>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</si>
  <si>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</si>
  <si>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</si>
  <si>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</si>
  <si>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</si>
  <si>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</si>
  <si>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</si>
  <si>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</si>
  <si>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</si>
  <si>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</si>
  <si>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</si>
  <si>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</si>
  <si>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</si>
  <si>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</si>
  <si>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</si>
  <si>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</si>
  <si>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</si>
  <si>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</si>
  <si>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</si>
  <si>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</si>
  <si>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</si>
  <si>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</si>
  <si>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</si>
  <si>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</si>
  <si>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</si>
  <si>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</si>
  <si>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</si>
  <si>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</si>
  <si>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</si>
  <si>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</si>
  <si>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</si>
  <si>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</si>
  <si>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</si>
  <si>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</si>
  <si>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</si>
  <si>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</si>
  <si>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</si>
  <si>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</si>
  <si>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</si>
  <si>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</si>
  <si>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</si>
  <si>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</si>
  <si>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</si>
  <si>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</si>
  <si>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</si>
  <si>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</si>
  <si>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</si>
  <si>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</si>
  <si>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</si>
  <si>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</si>
  <si>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</si>
  <si>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</si>
  <si>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</si>
  <si>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</si>
  <si>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</si>
  <si>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</si>
  <si>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</si>
  <si>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</si>
  <si>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</si>
  <si>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</si>
  <si>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</si>
  <si>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</si>
  <si>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</si>
  <si>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</si>
  <si>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</si>
  <si>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</si>
  <si>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</si>
  <si>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</si>
  <si>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</si>
  <si>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</si>
  <si>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</si>
  <si>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</si>
  <si>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</si>
  <si>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</si>
  <si>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</si>
  <si>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</si>
  <si>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</si>
  <si>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</si>
  <si>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</si>
  <si>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</si>
  <si>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</si>
  <si>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</si>
  <si>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</si>
  <si>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</si>
  <si>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</si>
  <si>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</si>
  <si>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</si>
  <si>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</si>
  <si>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</si>
  <si>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</si>
  <si>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</si>
  <si>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</si>
  <si>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</si>
  <si>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</si>
  <si>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</si>
  <si>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</si>
  <si>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</si>
  <si>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</si>
  <si>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</si>
  <si>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</si>
  <si>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</si>
  <si>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</si>
  <si>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</si>
  <si>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</si>
  <si>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</si>
  <si>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</si>
  <si>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</si>
  <si>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</si>
  <si>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</si>
  <si>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</si>
  <si>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</si>
  <si>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</si>
  <si>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</si>
  <si>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</si>
  <si>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</si>
  <si>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</si>
  <si>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</si>
  <si>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</si>
  <si>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</si>
  <si>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</si>
  <si>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</si>
  <si>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</si>
  <si>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</si>
  <si>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</si>
  <si>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</si>
  <si>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</si>
  <si>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</si>
  <si>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</si>
  <si>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</si>
  <si>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</si>
  <si>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</si>
  <si>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</si>
  <si>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</si>
  <si>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</si>
  <si>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</si>
  <si>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</si>
  <si>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</si>
  <si>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</si>
  <si>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</si>
  <si>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</si>
  <si>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</si>
  <si>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</si>
  <si>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</si>
  <si>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</si>
  <si>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</si>
  <si>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</si>
  <si>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</si>
  <si>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</si>
  <si>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</si>
  <si>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</si>
  <si>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</si>
  <si>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</si>
  <si>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</si>
  <si>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</si>
  <si>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</si>
  <si>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</si>
  <si>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</si>
  <si>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</si>
  <si>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</si>
  <si>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</si>
  <si>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</si>
  <si>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</si>
  <si>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</si>
  <si>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</si>
  <si>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</si>
  <si>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</si>
  <si>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</si>
  <si>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</si>
  <si>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</si>
  <si>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</si>
  <si>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</si>
  <si>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</si>
  <si>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</si>
  <si>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</si>
  <si>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</si>
  <si>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</si>
  <si>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</si>
  <si>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</si>
  <si>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</si>
  <si>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</si>
  <si>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</si>
  <si>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</si>
  <si>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</si>
  <si>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</si>
  <si>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</si>
  <si>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</si>
  <si>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</si>
  <si>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</si>
  <si>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</si>
  <si>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</si>
  <si>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</si>
  <si>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</si>
  <si>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</si>
  <si>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</si>
  <si>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</si>
  <si>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</si>
  <si>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</si>
  <si>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</si>
  <si>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</si>
  <si>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</si>
  <si>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</si>
  <si>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</si>
  <si>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</si>
  <si>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</si>
  <si>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</si>
  <si>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</si>
  <si>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</si>
  <si>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</si>
  <si>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</si>
  <si>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</si>
  <si>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</si>
  <si>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</si>
  <si>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</si>
  <si>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</si>
  <si>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</si>
  <si>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</si>
  <si>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</si>
  <si>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</si>
  <si>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</si>
  <si>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</si>
  <si>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</si>
  <si>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</si>
  <si>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</si>
  <si>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</si>
  <si>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</si>
  <si>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</si>
  <si>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</si>
  <si>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</si>
  <si>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</si>
  <si>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</si>
  <si>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</si>
  <si>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</si>
  <si>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</si>
  <si>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</si>
  <si>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</si>
  <si>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</si>
  <si>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</si>
  <si>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</si>
  <si>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</si>
  <si>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</si>
  <si>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</si>
  <si>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</si>
  <si>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</si>
  <si>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</si>
  <si>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</si>
  <si>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</si>
  <si>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</si>
  <si>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</si>
  <si>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</si>
  <si>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</si>
  <si>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</si>
  <si>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</si>
  <si>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</si>
  <si>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</si>
  <si>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</si>
  <si>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</si>
  <si>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</si>
  <si>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</si>
  <si>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</si>
  <si>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</si>
  <si>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</si>
  <si>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</si>
  <si>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</si>
  <si>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</si>
  <si>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</si>
  <si>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</si>
  <si>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</si>
  <si>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</si>
  <si>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</si>
  <si>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</si>
  <si>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</si>
  <si>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</si>
  <si>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</si>
  <si>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</si>
  <si>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</si>
  <si>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</si>
  <si>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</si>
  <si>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</si>
  <si>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</si>
  <si>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</si>
  <si>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</si>
  <si>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</si>
  <si>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</si>
  <si>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</si>
  <si>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</si>
  <si>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</si>
  <si>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</si>
  <si>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</si>
  <si>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</si>
  <si>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</si>
  <si>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</si>
  <si>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</si>
  <si>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</si>
  <si>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</si>
  <si>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</si>
  <si>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</si>
  <si>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</si>
  <si>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</si>
  <si>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</si>
  <si>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</si>
  <si>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</si>
  <si>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</si>
  <si>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</si>
  <si>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</si>
  <si>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</si>
  <si>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</si>
  <si>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</si>
  <si>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</si>
  <si>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</si>
  <si>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</si>
  <si>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</si>
  <si>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</si>
  <si>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</si>
  <si>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</si>
  <si>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</si>
  <si>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</si>
  <si>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</si>
  <si>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</si>
  <si>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</si>
  <si>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</si>
  <si>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</si>
  <si>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</si>
  <si>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</si>
  <si>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</si>
  <si>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</si>
  <si>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</si>
  <si>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</si>
  <si>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</si>
  <si>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</si>
  <si>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</si>
  <si>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</si>
  <si>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</si>
  <si>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</si>
  <si>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</si>
  <si>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</si>
  <si>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</si>
  <si>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</si>
  <si>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</si>
  <si>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</si>
  <si>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</si>
  <si>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</si>
  <si>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</si>
  <si>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</si>
  <si>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</si>
  <si>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</si>
  <si>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</si>
  <si>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</si>
  <si>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</si>
  <si>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</si>
  <si>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</si>
  <si>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</si>
  <si>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</si>
  <si>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</si>
  <si>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</si>
  <si>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</si>
  <si>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</si>
  <si>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</si>
  <si>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</si>
  <si>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</si>
  <si>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</si>
  <si>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</si>
  <si>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</si>
  <si>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</si>
  <si>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</si>
  <si>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</si>
  <si>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</si>
  <si>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</si>
  <si>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</si>
  <si>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</si>
  <si>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</si>
  <si>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</si>
  <si>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</si>
  <si>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</si>
  <si>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</si>
  <si>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</si>
  <si>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</si>
  <si>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</si>
  <si>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</si>
  <si>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</si>
  <si>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</si>
  <si>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</si>
  <si>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</si>
  <si>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</si>
  <si>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</si>
  <si>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</si>
  <si>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</si>
  <si>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</si>
  <si>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</si>
  <si>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</si>
  <si>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</si>
  <si>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</si>
  <si>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</si>
  <si>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</si>
  <si>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</si>
  <si>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</si>
  <si>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</si>
  <si>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</si>
  <si>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</si>
  <si>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</si>
  <si>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</si>
  <si>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</si>
  <si>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</si>
  <si>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</si>
  <si>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</si>
  <si>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</si>
  <si>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</si>
  <si>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</si>
  <si>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</si>
  <si>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</si>
  <si>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</si>
  <si>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</si>
  <si>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</si>
  <si>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</si>
  <si>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</si>
  <si>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</si>
  <si>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</si>
  <si>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</si>
  <si>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</si>
  <si>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</si>
  <si>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</si>
  <si>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</si>
  <si>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</si>
  <si>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</si>
  <si>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</si>
  <si>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</si>
  <si>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</si>
  <si>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</si>
  <si>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</si>
  <si>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</si>
  <si>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</si>
  <si>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</si>
  <si>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</si>
  <si>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</si>
  <si>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</si>
  <si>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</si>
  <si>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</si>
  <si>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</si>
  <si>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</si>
  <si>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</si>
  <si>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</si>
  <si>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</si>
  <si>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</si>
  <si>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</si>
  <si>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</si>
  <si>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</si>
  <si>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</si>
  <si>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</si>
  <si>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</si>
  <si>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</si>
  <si>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</si>
  <si>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</si>
  <si>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</si>
  <si>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</si>
  <si>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</si>
  <si>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</si>
  <si>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</si>
  <si>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</si>
  <si>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</si>
  <si>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</si>
  <si>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</si>
  <si>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</si>
  <si>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</si>
  <si>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</si>
  <si>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</si>
  <si>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</si>
  <si>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</si>
  <si>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</si>
  <si>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</si>
  <si>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</si>
  <si>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</si>
  <si>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</si>
  <si>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</si>
  <si>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</si>
  <si>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</si>
  <si>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</si>
  <si>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</si>
  <si>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</si>
  <si>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</si>
  <si>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</si>
  <si>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</si>
  <si>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</si>
  <si>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</si>
  <si>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</si>
  <si>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</si>
  <si>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</si>
  <si>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</si>
  <si>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</si>
  <si>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</si>
  <si>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</si>
  <si>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</si>
  <si>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</si>
  <si>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</si>
  <si>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</si>
  <si>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</si>
  <si>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</si>
  <si>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</si>
  <si>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</si>
  <si>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</si>
  <si>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</si>
  <si>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</si>
  <si>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</si>
  <si>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</si>
  <si>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</si>
  <si>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</si>
  <si>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</si>
  <si>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</si>
  <si>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</si>
  <si>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</si>
  <si>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</si>
  <si>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</si>
  <si>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</si>
  <si>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</si>
  <si>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</si>
  <si>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</si>
  <si>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</si>
  <si>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</si>
  <si>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</si>
  <si>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</si>
  <si>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</si>
  <si>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</si>
  <si>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</si>
  <si>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</si>
  <si>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</si>
  <si>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</si>
  <si>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</si>
  <si>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</si>
  <si>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</si>
  <si>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</si>
  <si>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</si>
  <si>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</si>
  <si>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</si>
  <si>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</si>
  <si>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</si>
  <si>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</si>
  <si>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</si>
  <si>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</si>
  <si>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</si>
  <si>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</si>
  <si>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</si>
  <si>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</si>
  <si>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</si>
  <si>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</si>
  <si>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</si>
  <si>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</si>
  <si>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</si>
  <si>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</si>
  <si>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</si>
  <si>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</si>
  <si>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</si>
  <si>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</si>
  <si>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</si>
  <si>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</si>
  <si>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</si>
  <si>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</si>
  <si>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</si>
  <si>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</si>
  <si>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</si>
  <si>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</si>
  <si>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</si>
  <si>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</si>
  <si>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</si>
  <si>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</si>
  <si>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</si>
  <si>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</si>
  <si>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</si>
  <si>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</si>
  <si>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</si>
  <si>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</si>
  <si>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</si>
  <si>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</si>
  <si>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</si>
  <si>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</si>
  <si>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</si>
  <si>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</si>
  <si>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</si>
  <si>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</si>
  <si>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</si>
  <si>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</si>
  <si>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</si>
  <si>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</si>
  <si>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</si>
  <si>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</si>
  <si>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</si>
  <si>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</si>
  <si>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</si>
  <si>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</si>
  <si>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</si>
  <si>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</si>
  <si>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</si>
  <si>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</si>
  <si>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</si>
  <si>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</si>
  <si>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</si>
  <si>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</si>
  <si>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</si>
  <si>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</si>
  <si>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</si>
  <si>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</si>
  <si>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</si>
  <si>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</si>
  <si>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</si>
  <si>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</si>
  <si>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</si>
  <si>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</si>
  <si>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</si>
  <si>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</si>
  <si>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</si>
  <si>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</si>
  <si>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</si>
  <si>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</si>
  <si>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</si>
  <si>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</si>
  <si>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</si>
  <si>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</si>
  <si>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</si>
  <si>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</si>
  <si>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</si>
  <si>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</si>
  <si>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</si>
  <si>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</si>
  <si>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</si>
  <si>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</si>
  <si>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</si>
  <si>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</si>
  <si>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</si>
  <si>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</si>
  <si>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</si>
  <si>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</si>
  <si>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</si>
  <si>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</si>
  <si>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</si>
  <si>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</si>
  <si>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</si>
  <si>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</si>
  <si>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</si>
  <si>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</si>
  <si>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</si>
  <si>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</si>
  <si>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</si>
  <si>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</si>
  <si>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</si>
  <si>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</si>
  <si>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</si>
  <si>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</si>
  <si>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</si>
  <si>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</si>
  <si>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</si>
  <si>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</si>
  <si>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</si>
  <si>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</si>
  <si>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</si>
  <si>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</si>
  <si>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</si>
  <si>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</si>
  <si>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</si>
  <si>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</si>
  <si>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</si>
  <si>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</si>
  <si>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</si>
  <si>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</si>
  <si>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</si>
  <si>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</si>
  <si>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</si>
  <si>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</si>
  <si>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</si>
  <si>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</si>
  <si>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</si>
  <si>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</si>
  <si>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</si>
  <si>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</si>
  <si>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</si>
  <si>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</si>
  <si>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</si>
  <si>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</si>
  <si>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</si>
  <si>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</si>
  <si>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</si>
  <si>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</si>
  <si>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</si>
  <si>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</si>
  <si>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</si>
  <si>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</si>
  <si>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</si>
  <si>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</si>
  <si>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</si>
  <si>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</si>
  <si>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</si>
  <si>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</si>
  <si>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</si>
  <si>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</si>
  <si>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</si>
  <si>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</si>
  <si>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</si>
  <si>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</si>
  <si>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</si>
  <si>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</si>
  <si>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</si>
  <si>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</si>
  <si>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</si>
  <si>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</si>
  <si>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</si>
  <si>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</si>
  <si>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</si>
  <si>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</si>
  <si>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</si>
  <si>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</si>
  <si>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</si>
  <si>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</si>
  <si>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</si>
  <si>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</si>
  <si>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</si>
  <si>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</si>
  <si>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</si>
  <si>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</si>
  <si>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</si>
  <si>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</si>
  <si>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</si>
  <si>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</si>
  <si>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</si>
  <si>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</si>
  <si>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</si>
  <si>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</si>
  <si>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</si>
  <si>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</si>
  <si>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</si>
  <si>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</si>
  <si>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</si>
  <si>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</si>
  <si>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</si>
  <si>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</si>
  <si>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</si>
  <si>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</si>
  <si>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</si>
  <si>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</si>
  <si>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</si>
  <si>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</si>
  <si>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</si>
  <si>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</si>
  <si>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</si>
  <si>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</si>
  <si>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</si>
  <si>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</si>
  <si>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</si>
  <si>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</si>
  <si>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</si>
  <si>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</si>
  <si>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</si>
  <si>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</si>
  <si>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</si>
  <si>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</si>
  <si>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</si>
  <si>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</si>
  <si>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</si>
  <si>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</si>
  <si>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</si>
  <si>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</si>
  <si>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</si>
  <si>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</si>
  <si>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</si>
  <si>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</si>
  <si>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</si>
  <si>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</si>
  <si>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</si>
  <si>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</si>
  <si>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</si>
  <si>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</si>
  <si>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</si>
  <si>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</si>
  <si>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</si>
  <si>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</si>
  <si>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</si>
  <si>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</si>
  <si>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</si>
  <si>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</si>
  <si>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</si>
  <si>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</si>
  <si>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</si>
  <si>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</si>
  <si>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</si>
  <si>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</si>
  <si>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</si>
  <si>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</si>
  <si>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</si>
  <si>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</si>
  <si>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</si>
  <si>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</si>
  <si>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</si>
  <si>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</si>
  <si>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</si>
  <si>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</si>
  <si>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</si>
  <si>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</si>
  <si>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</si>
  <si>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</si>
  <si>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</si>
  <si>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</si>
  <si>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</si>
  <si>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</si>
  <si>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</si>
  <si>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</si>
  <si>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</si>
  <si>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</si>
  <si>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</si>
  <si>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</si>
  <si>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</si>
  <si>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</si>
  <si>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</si>
  <si>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</si>
  <si>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</si>
  <si>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</si>
  <si>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</si>
  <si>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</si>
  <si>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</si>
  <si>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</si>
  <si>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</si>
  <si>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</si>
  <si>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</si>
  <si>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</si>
  <si>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</si>
  <si>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</si>
  <si>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</si>
  <si>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</si>
  <si>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</si>
  <si>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</si>
  <si>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</si>
  <si>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</si>
  <si>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</si>
  <si>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</si>
  <si>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</si>
  <si>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</si>
  <si>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</si>
  <si>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</si>
  <si>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</si>
  <si>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</si>
  <si>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</si>
  <si>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</si>
  <si>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</si>
  <si>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</si>
  <si>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</si>
  <si>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</si>
  <si>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</si>
  <si>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</si>
  <si>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</si>
  <si>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</si>
  <si>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</si>
  <si>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</si>
  <si>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</si>
  <si>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</si>
  <si>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</si>
  <si>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</si>
  <si>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</si>
  <si>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</si>
  <si>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</si>
  <si>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</si>
  <si>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</si>
  <si>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</si>
  <si>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</si>
  <si>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</si>
  <si>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</si>
  <si>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</si>
  <si>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</si>
  <si>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</si>
  <si>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</si>
  <si>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</si>
  <si>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</si>
  <si>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</si>
  <si>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</si>
  <si>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</si>
  <si>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</si>
  <si>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</si>
  <si>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</si>
  <si>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</si>
  <si>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</si>
  <si>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</si>
  <si>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</si>
  <si>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</si>
  <si>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</si>
  <si>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</si>
  <si>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</si>
  <si>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</si>
  <si>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</si>
  <si>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</si>
  <si>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</si>
  <si>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</si>
  <si>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</si>
  <si>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</si>
  <si>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</si>
  <si>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</si>
  <si>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</si>
  <si>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</si>
  <si>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</si>
  <si>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</si>
  <si>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</si>
  <si>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</si>
  <si>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</si>
  <si>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</si>
  <si>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</si>
  <si>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</si>
  <si>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</si>
  <si>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</si>
  <si>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</si>
  <si>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</si>
  <si>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</si>
  <si>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</si>
  <si>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</si>
  <si>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</si>
  <si>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</si>
  <si>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</si>
  <si>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</si>
  <si>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</si>
  <si>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</si>
  <si>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</si>
  <si>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</si>
  <si>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</si>
  <si>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</si>
  <si>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</si>
  <si>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</si>
  <si>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</si>
  <si>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</si>
  <si>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</si>
  <si>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</si>
  <si>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</si>
  <si>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</si>
  <si>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</si>
  <si>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</si>
  <si>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</si>
  <si>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</si>
  <si>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</si>
  <si>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</si>
  <si>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</si>
  <si>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</si>
  <si>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</si>
  <si>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</si>
  <si>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</si>
  <si>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</si>
  <si>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</si>
  <si>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</si>
  <si>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</si>
  <si>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</si>
  <si>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</si>
  <si>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</si>
  <si>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</si>
  <si>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</si>
  <si>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</si>
  <si>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</si>
  <si>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</si>
  <si>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</si>
  <si>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</si>
  <si>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</si>
  <si>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</si>
  <si>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</si>
  <si>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</si>
  <si>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</si>
  <si>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</si>
  <si>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</si>
  <si>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</si>
  <si>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</si>
  <si>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</si>
  <si>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</si>
  <si>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</si>
  <si>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</si>
  <si>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</si>
  <si>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</si>
  <si>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</si>
  <si>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</si>
  <si>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</si>
  <si>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</si>
  <si>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</si>
  <si>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</si>
  <si>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</si>
  <si>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</si>
  <si>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</si>
  <si>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</si>
  <si>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</si>
  <si>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</si>
  <si>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</si>
  <si>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</si>
  <si>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</si>
  <si>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</si>
  <si>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</si>
  <si>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</si>
  <si>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</si>
  <si>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</si>
  <si>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</si>
  <si>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</si>
  <si>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</si>
  <si>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</si>
  <si>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</si>
  <si>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</si>
  <si>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</si>
  <si>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</si>
  <si>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</si>
  <si>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</si>
  <si>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</si>
  <si>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</si>
  <si>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</si>
  <si>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</si>
  <si>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</si>
  <si>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</si>
  <si>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</si>
  <si>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</si>
  <si>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</si>
  <si>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</si>
  <si>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</si>
  <si>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</si>
  <si>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</si>
  <si>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</si>
  <si>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</si>
  <si>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</si>
  <si>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</si>
  <si>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</si>
  <si>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</si>
  <si>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</si>
  <si>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</si>
  <si>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</si>
  <si>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</si>
  <si>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</si>
  <si>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</si>
  <si>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</si>
  <si>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</si>
  <si>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</si>
  <si>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</si>
  <si>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</si>
  <si>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</si>
  <si>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</si>
  <si>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</si>
  <si>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</si>
  <si>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</si>
  <si>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</si>
  <si>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</si>
  <si>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</si>
  <si>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</si>
  <si>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</si>
  <si>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</si>
  <si>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</si>
  <si>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</si>
  <si>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</si>
  <si>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</si>
  <si>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</si>
  <si>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</si>
  <si>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</si>
  <si>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</si>
  <si>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</si>
  <si>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</si>
  <si>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</si>
  <si>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</si>
  <si>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</si>
  <si>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</si>
  <si>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</si>
  <si>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</si>
  <si>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</si>
  <si>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</si>
  <si>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</si>
  <si>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</si>
  <si>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</si>
  <si>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</si>
  <si>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</si>
  <si>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</si>
  <si>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</si>
  <si>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</si>
  <si>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</si>
  <si>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</si>
  <si>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</si>
  <si>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</si>
  <si>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</si>
  <si>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</si>
  <si>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</si>
  <si>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</si>
  <si>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</si>
  <si>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</si>
  <si>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</si>
  <si>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</si>
  <si>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</si>
  <si>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</si>
  <si>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</si>
  <si>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</si>
  <si>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</si>
  <si>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</si>
  <si>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</si>
  <si>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</si>
  <si>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</si>
  <si>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</si>
  <si>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</si>
  <si>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</si>
  <si>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</si>
  <si>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</si>
  <si>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</si>
  <si>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</si>
  <si>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</si>
  <si>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</si>
  <si>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</si>
  <si>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</si>
  <si>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</si>
  <si>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</si>
  <si>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</si>
  <si>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</si>
  <si>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</si>
  <si>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</si>
  <si>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</si>
  <si>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</si>
  <si>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</si>
  <si>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</si>
  <si>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</si>
  <si>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</si>
  <si>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</si>
  <si>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</si>
  <si>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</si>
  <si>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</si>
  <si>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</si>
  <si>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</si>
  <si>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</si>
  <si>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</si>
  <si>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</si>
  <si>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</si>
  <si>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</si>
  <si>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</si>
  <si>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</si>
  <si>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</si>
  <si>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</si>
  <si>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</si>
  <si>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</si>
  <si>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</si>
  <si>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</si>
  <si>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</si>
  <si>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</si>
  <si>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</si>
  <si>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</si>
  <si>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</si>
  <si>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</si>
  <si>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</si>
  <si>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</si>
  <si>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</si>
  <si>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</si>
  <si>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</si>
  <si>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</si>
  <si>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</si>
  <si>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</si>
  <si>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</si>
  <si>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</si>
  <si>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</si>
  <si>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</si>
  <si>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</si>
  <si>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</si>
  <si>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</si>
  <si>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</si>
  <si>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</si>
  <si>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</si>
  <si>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</si>
  <si>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</si>
  <si>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</si>
  <si>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</si>
  <si>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</si>
  <si>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</si>
  <si>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</si>
  <si>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</si>
  <si>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</si>
  <si>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</si>
  <si>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</si>
  <si>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</si>
  <si>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</si>
  <si>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</si>
  <si>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</si>
  <si>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</si>
  <si>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</si>
  <si>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</si>
  <si>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</si>
  <si>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</si>
  <si>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</si>
  <si>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</si>
  <si>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</si>
  <si>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</si>
  <si>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</si>
  <si>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</si>
  <si>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</si>
  <si>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</si>
  <si>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</si>
  <si>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</si>
  <si>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</si>
  <si>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</si>
  <si>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</si>
  <si>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</si>
  <si>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</si>
  <si>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</si>
  <si>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</si>
  <si>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</si>
  <si>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</si>
  <si>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</si>
  <si>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</si>
  <si>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</si>
  <si>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</si>
  <si>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</si>
  <si>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</si>
  <si>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</si>
  <si>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</si>
  <si>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</si>
  <si>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</si>
  <si>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</si>
  <si>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</si>
  <si>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</si>
  <si>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</si>
  <si>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</si>
  <si>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</si>
  <si>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</si>
  <si>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</si>
  <si>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</si>
  <si>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</si>
  <si>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</si>
  <si>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</si>
  <si>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</si>
  <si>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</si>
  <si>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</si>
  <si>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</si>
  <si>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</si>
  <si>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</si>
  <si>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</si>
  <si>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</si>
  <si>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</si>
  <si>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</si>
  <si>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</si>
  <si>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</si>
  <si>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</si>
  <si>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</si>
  <si>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</si>
  <si>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</si>
  <si>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</si>
  <si>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</si>
  <si>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</si>
  <si>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</si>
  <si>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</si>
  <si>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</si>
  <si>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</si>
  <si>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</si>
  <si>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</si>
  <si>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</si>
  <si>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</si>
  <si>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</si>
  <si>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</si>
  <si>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</si>
  <si>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</si>
  <si>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</si>
  <si>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</si>
  <si>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</si>
  <si>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</si>
  <si>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</si>
  <si>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</si>
  <si>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</si>
  <si>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</si>
  <si>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</si>
  <si>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</si>
  <si>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</si>
  <si>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</si>
  <si>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</si>
  <si>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</si>
  <si>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</si>
  <si>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</si>
  <si>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</si>
  <si>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</si>
  <si>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</si>
  <si>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</si>
  <si>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</si>
  <si>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</si>
  <si>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</si>
  <si>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</si>
  <si>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</si>
  <si>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</si>
  <si>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</si>
  <si>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</si>
  <si>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</si>
  <si>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</si>
  <si>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</si>
  <si>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</si>
  <si>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</si>
  <si>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</si>
  <si>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</si>
  <si>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</si>
  <si>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</si>
  <si>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</si>
  <si>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</si>
  <si>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</si>
  <si>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</si>
  <si>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</si>
  <si>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</si>
  <si>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</si>
  <si>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</si>
  <si>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</si>
  <si>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</si>
  <si>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</si>
  <si>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</si>
  <si>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</si>
  <si>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</si>
  <si>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</si>
  <si>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</si>
  <si>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</si>
  <si>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</si>
  <si>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</si>
  <si>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</si>
  <si>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</si>
  <si>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</si>
  <si>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</si>
  <si>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</si>
  <si>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</si>
  <si>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</si>
  <si>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</si>
  <si>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</si>
  <si>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</si>
  <si>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</si>
  <si>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</si>
  <si>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</si>
  <si>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</si>
  <si>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</si>
  <si>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</si>
  <si>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</si>
  <si>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</si>
  <si>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</si>
  <si>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</si>
  <si>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</si>
  <si>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</si>
  <si>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</si>
  <si>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</si>
  <si>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</si>
  <si>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</si>
  <si>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</si>
  <si>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</si>
  <si>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</si>
  <si>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</si>
  <si>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</si>
  <si>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</si>
  <si>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</si>
  <si>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</si>
  <si>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</si>
  <si>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</si>
  <si>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</si>
  <si>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</si>
  <si>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</si>
  <si>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</si>
  <si>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</si>
  <si>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</si>
  <si>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</si>
  <si>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</si>
  <si>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</si>
  <si>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</si>
  <si>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</si>
  <si>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</si>
  <si>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</si>
  <si>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</si>
  <si>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</si>
  <si>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</si>
  <si>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</si>
  <si>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</si>
  <si>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</si>
  <si>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</si>
  <si>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</si>
  <si>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</si>
  <si>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</si>
  <si>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</si>
  <si>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</si>
  <si>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</si>
  <si>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</si>
  <si>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</si>
  <si>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</si>
  <si>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</si>
  <si>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</si>
  <si>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</si>
  <si>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</si>
  <si>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</si>
  <si>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</si>
  <si>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</si>
  <si>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</si>
  <si>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</si>
  <si>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</si>
  <si>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</si>
  <si>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</si>
  <si>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</si>
  <si>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</si>
  <si>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</si>
  <si>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</si>
  <si>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</si>
  <si>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</si>
  <si>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</si>
  <si>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</si>
  <si>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</si>
  <si>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</si>
  <si>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</si>
  <si>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</si>
  <si>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</si>
  <si>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</si>
  <si>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</si>
  <si>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</si>
  <si>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</si>
  <si>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</si>
  <si>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</si>
  <si>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</si>
  <si>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</si>
  <si>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</si>
  <si>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</si>
  <si>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</si>
  <si>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</si>
  <si>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</si>
  <si>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</si>
  <si>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</si>
  <si>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</si>
  <si>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</si>
  <si>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</si>
  <si>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</si>
  <si>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</si>
  <si>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</si>
  <si>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</si>
  <si>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</si>
  <si>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</si>
  <si>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</si>
  <si>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</si>
  <si>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</si>
  <si>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</si>
  <si>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</si>
  <si>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</si>
  <si>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</si>
  <si>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</si>
  <si>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</si>
  <si>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</si>
  <si>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</si>
  <si>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</si>
  <si>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</si>
  <si>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</si>
  <si>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</si>
  <si>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</si>
  <si>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</si>
  <si>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</si>
  <si>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</si>
  <si>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</si>
  <si>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</si>
  <si>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</si>
  <si>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</si>
  <si>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</si>
  <si>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</si>
  <si>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</si>
  <si>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</si>
  <si>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</si>
  <si>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</si>
  <si>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</si>
  <si>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</si>
  <si>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</si>
  <si>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</si>
  <si>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</si>
  <si>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</si>
  <si>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</si>
  <si>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</si>
  <si>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</si>
  <si>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</si>
  <si>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</si>
  <si>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</si>
  <si>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</si>
  <si>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</si>
  <si>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</si>
  <si>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</si>
  <si>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</si>
  <si>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</si>
  <si>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</si>
  <si>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</si>
  <si>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</si>
  <si>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</si>
  <si>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</si>
  <si>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</si>
  <si>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</si>
  <si>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</si>
  <si>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</si>
  <si>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</si>
  <si>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</si>
  <si>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</si>
  <si>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</si>
  <si>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</si>
  <si>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</si>
  <si>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</si>
  <si>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</si>
  <si>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</si>
  <si>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</si>
  <si>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</si>
  <si>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</si>
  <si>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</si>
  <si>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</si>
  <si>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</si>
  <si>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</si>
  <si>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</si>
  <si>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</si>
  <si>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</si>
  <si>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</si>
  <si>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</si>
  <si>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</si>
  <si>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</si>
  <si>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</si>
  <si>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</si>
  <si>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</si>
  <si>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</si>
  <si>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</si>
  <si>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</si>
  <si>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</si>
  <si>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</si>
  <si>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</si>
  <si>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</si>
  <si>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</si>
  <si>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</si>
  <si>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</si>
  <si>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</si>
  <si>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</si>
  <si>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</si>
  <si>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</si>
  <si>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</si>
  <si>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</si>
  <si>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</si>
  <si>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</si>
  <si>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</si>
  <si>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</si>
  <si>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</si>
  <si>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</si>
  <si>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</si>
  <si>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</si>
  <si>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</si>
  <si>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</si>
  <si>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</si>
  <si>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</si>
  <si>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</si>
  <si>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</si>
  <si>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</si>
  <si>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</si>
  <si>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</si>
  <si>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</si>
  <si>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</si>
  <si>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</si>
  <si>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</si>
  <si>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</si>
  <si>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</si>
  <si>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</si>
  <si>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</si>
  <si>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</si>
  <si>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</si>
  <si>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</si>
  <si>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</si>
  <si>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</si>
  <si>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</si>
  <si>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</si>
  <si>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</si>
  <si>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</si>
  <si>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</si>
  <si>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</si>
  <si>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</si>
  <si>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</si>
  <si>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</si>
  <si>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</si>
  <si>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</si>
  <si>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</si>
  <si>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</si>
  <si>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</si>
  <si>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</si>
  <si>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</si>
  <si>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</si>
  <si>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</si>
  <si>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</si>
  <si>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</si>
  <si>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</si>
  <si>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</si>
  <si>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</si>
  <si>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</si>
  <si>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</si>
  <si>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</si>
  <si>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</si>
  <si>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</si>
  <si>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</si>
  <si>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</si>
  <si>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</si>
  <si>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</si>
  <si>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</si>
  <si>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</si>
  <si>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</si>
  <si>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</si>
  <si>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</si>
  <si>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</si>
  <si>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</si>
  <si>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</si>
  <si>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</si>
  <si>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</si>
  <si>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</si>
  <si>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</si>
  <si>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</si>
  <si>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</si>
  <si>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</si>
  <si>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</si>
  <si>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</si>
  <si>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</si>
  <si>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</si>
  <si>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</si>
  <si>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</si>
  <si>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</si>
  <si>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</si>
  <si>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</si>
  <si>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</si>
  <si>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</si>
  <si>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</si>
  <si>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</si>
  <si>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</si>
  <si>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</si>
  <si>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</si>
  <si>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</si>
  <si>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</si>
  <si>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</si>
  <si>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</si>
  <si>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</si>
  <si>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</si>
  <si>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</si>
  <si>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</si>
  <si>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</si>
  <si>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</si>
  <si>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</si>
  <si>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</si>
  <si>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</si>
  <si>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</si>
  <si>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</si>
  <si>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</si>
  <si>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</si>
  <si>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</si>
  <si>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</si>
  <si>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</si>
  <si>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</si>
  <si>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</si>
  <si>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</si>
  <si>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</si>
  <si>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</si>
  <si>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</si>
  <si>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</si>
  <si>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</si>
  <si>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</si>
  <si>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</si>
  <si>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</si>
  <si>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</si>
  <si>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</si>
  <si>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</si>
  <si>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</si>
  <si>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</si>
  <si>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</si>
  <si>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</si>
  <si>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</si>
  <si>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</si>
  <si>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</si>
  <si>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</si>
  <si>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</si>
  <si>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</si>
  <si>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</si>
  <si>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</si>
  <si>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</si>
  <si>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</si>
  <si>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</si>
  <si>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</si>
  <si>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</si>
  <si>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</si>
  <si>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</si>
  <si>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</si>
  <si>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</si>
  <si>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</si>
  <si>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</si>
  <si>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</si>
  <si>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</si>
  <si>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</si>
  <si>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</si>
  <si>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</si>
  <si>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</si>
  <si>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</si>
  <si>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</si>
  <si>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</si>
  <si>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</si>
  <si>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</si>
  <si>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</si>
  <si>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</si>
  <si>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</si>
  <si>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</si>
  <si>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</si>
  <si>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</si>
  <si>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</si>
  <si>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</si>
  <si>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</si>
  <si>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</si>
  <si>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</si>
  <si>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</si>
  <si>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</si>
  <si>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</si>
  <si>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</si>
  <si>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</si>
  <si>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</si>
  <si>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</si>
  <si>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</si>
  <si>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</si>
  <si>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</si>
  <si>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</si>
  <si>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</si>
  <si>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</si>
  <si>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</si>
  <si>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</si>
  <si>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</si>
  <si>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</si>
  <si>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</si>
  <si>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</si>
  <si>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</si>
  <si>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</si>
  <si>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</si>
  <si>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</si>
  <si>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</si>
  <si>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</si>
  <si>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</si>
  <si>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</si>
  <si>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</si>
  <si>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</si>
  <si>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</si>
  <si>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</si>
  <si>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</si>
  <si>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</si>
  <si>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</si>
  <si>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</si>
  <si>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</si>
  <si>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</si>
  <si>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</si>
  <si>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</si>
  <si>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</si>
  <si>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</si>
  <si>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</si>
  <si>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</si>
  <si>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</si>
  <si>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</si>
  <si>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</si>
  <si>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</si>
  <si>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</si>
  <si>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</si>
  <si>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</si>
  <si>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</si>
  <si>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</si>
  <si>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</si>
  <si>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</si>
  <si>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</si>
  <si>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</si>
  <si>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</si>
  <si>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</si>
  <si>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</si>
  <si>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</si>
  <si>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</si>
  <si>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</si>
  <si>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</si>
  <si>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</si>
  <si>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</si>
  <si>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</si>
  <si>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</si>
  <si>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</si>
  <si>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</si>
  <si>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</si>
  <si>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</si>
  <si>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</si>
  <si>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</si>
  <si>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</si>
  <si>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</si>
  <si>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</si>
  <si>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</si>
  <si>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</si>
  <si>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</si>
  <si>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</si>
  <si>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</si>
  <si>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</si>
  <si>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</si>
  <si>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</si>
  <si>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</si>
  <si>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</si>
  <si>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</si>
  <si>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</si>
  <si>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</si>
  <si>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</si>
  <si>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</si>
  <si>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</si>
  <si>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</si>
  <si>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</si>
  <si>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</si>
  <si>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</si>
  <si>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</si>
  <si>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</si>
  <si>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</si>
  <si>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</si>
  <si>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</si>
  <si>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</si>
  <si>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</si>
  <si>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</si>
  <si>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</si>
  <si>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</si>
  <si>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</si>
  <si>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</si>
  <si>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</si>
  <si>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</si>
  <si>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</si>
  <si>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</si>
  <si>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</si>
  <si>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</si>
  <si>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</si>
  <si>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</si>
  <si>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</si>
  <si>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</si>
  <si>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</si>
  <si>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</si>
  <si>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</si>
  <si>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</si>
  <si>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</si>
  <si>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</si>
  <si>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</si>
  <si>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</si>
  <si>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</si>
  <si>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</si>
  <si>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</si>
  <si>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</si>
  <si>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</si>
  <si>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</si>
  <si>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</si>
  <si>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</si>
  <si>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</si>
  <si>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</si>
  <si>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</si>
  <si>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</si>
  <si>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</si>
  <si>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</si>
  <si>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</si>
  <si>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</si>
  <si>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</si>
  <si>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</si>
  <si>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</si>
  <si>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</si>
  <si>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</si>
  <si>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</si>
  <si>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</si>
  <si>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</si>
  <si>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</si>
  <si>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</si>
  <si>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</si>
  <si>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</si>
  <si>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</si>
  <si>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</si>
  <si>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</si>
  <si>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</si>
  <si>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</si>
  <si>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</si>
  <si>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</si>
  <si>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</si>
  <si>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</si>
  <si>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</si>
  <si>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</si>
  <si>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</si>
  <si>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</si>
  <si>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</si>
  <si>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</si>
  <si>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</si>
  <si>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</si>
  <si>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</si>
  <si>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</si>
  <si>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</si>
  <si>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</si>
  <si>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</si>
  <si>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</si>
  <si>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</si>
  <si>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</si>
  <si>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</si>
  <si>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</si>
  <si>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</si>
  <si>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</si>
  <si>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</si>
  <si>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</si>
  <si>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</si>
  <si>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</si>
  <si>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</si>
  <si>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</si>
  <si>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</si>
  <si>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</si>
  <si>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</si>
  <si>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</si>
  <si>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</si>
  <si>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</si>
  <si>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</si>
  <si>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</si>
  <si>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</si>
  <si>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</si>
  <si>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</si>
  <si>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</si>
  <si>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</si>
  <si>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</si>
  <si>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</si>
  <si>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</si>
  <si>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</si>
  <si>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</si>
  <si>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</si>
  <si>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</si>
  <si>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</si>
  <si>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</si>
  <si>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</si>
  <si>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</si>
  <si>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</si>
  <si>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</si>
  <si>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</si>
  <si>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</si>
  <si>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</si>
  <si>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</si>
  <si>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</si>
  <si>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</si>
  <si>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</si>
  <si>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</si>
  <si>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</si>
  <si>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</si>
  <si>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</si>
  <si>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</si>
  <si>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</si>
  <si>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</si>
  <si>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</si>
  <si>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</si>
  <si>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</si>
  <si>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</si>
  <si>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</si>
  <si>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</si>
  <si>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</si>
  <si>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</si>
  <si>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</si>
  <si>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</si>
  <si>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</si>
  <si>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</si>
  <si>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</si>
  <si>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</si>
  <si>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</si>
  <si>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</si>
  <si>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</si>
  <si>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</si>
  <si>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</si>
  <si>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</si>
  <si>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</si>
  <si>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</si>
  <si>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</si>
  <si>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</si>
  <si>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</si>
  <si>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</si>
  <si>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</si>
  <si>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</si>
  <si>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</si>
  <si>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</si>
  <si>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</si>
  <si>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</si>
  <si>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</si>
  <si>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</si>
  <si>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</si>
  <si>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</si>
  <si>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</si>
  <si>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</si>
  <si>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</si>
  <si>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</si>
  <si>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</si>
  <si>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</si>
  <si>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</si>
  <si>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</si>
  <si>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</si>
  <si>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</si>
  <si>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</si>
  <si>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</si>
  <si>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</si>
  <si>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</si>
  <si>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</si>
  <si>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</si>
  <si>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</si>
  <si>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</si>
  <si>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</si>
  <si>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</si>
  <si>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</si>
  <si>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</si>
  <si>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</si>
  <si>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</si>
  <si>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</si>
  <si>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</si>
  <si>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</si>
  <si>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</si>
  <si>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</si>
  <si>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</si>
  <si>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</si>
  <si>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</si>
  <si>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</si>
  <si>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</si>
  <si>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</si>
  <si>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</si>
  <si>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</si>
  <si>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</si>
  <si>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</si>
  <si>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</si>
  <si>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</si>
  <si>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</si>
  <si>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</si>
  <si>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</si>
  <si>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</si>
  <si>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</si>
  <si>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</si>
  <si>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</si>
  <si>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</si>
  <si>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</si>
  <si>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</si>
  <si>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</si>
  <si>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</si>
  <si>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</si>
  <si>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</si>
  <si>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</si>
  <si>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</si>
  <si>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</si>
  <si>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</si>
  <si>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</si>
  <si>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</si>
  <si>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</si>
  <si>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</si>
  <si>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</si>
  <si>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</si>
  <si>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</si>
  <si>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</si>
  <si>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</si>
  <si>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</si>
  <si>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</si>
  <si>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</si>
  <si>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</si>
  <si>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</si>
  <si>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</si>
  <si>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</si>
  <si>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</si>
  <si>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</si>
  <si>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</si>
  <si>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</si>
  <si>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</si>
  <si>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</si>
  <si>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</si>
  <si>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</si>
  <si>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</si>
  <si>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</si>
  <si>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</si>
  <si>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</si>
  <si>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</si>
  <si>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</si>
  <si>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</si>
  <si>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</si>
  <si>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</si>
  <si>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</si>
  <si>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</si>
  <si>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</si>
  <si>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</si>
  <si>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</si>
  <si>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</si>
  <si>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</si>
  <si>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</si>
  <si>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</si>
  <si>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</si>
  <si>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</si>
  <si>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</si>
  <si>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</si>
  <si>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</si>
  <si>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</si>
  <si>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</si>
  <si>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</si>
  <si>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</si>
  <si>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</si>
  <si>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</si>
  <si>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</si>
  <si>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</si>
  <si>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</si>
  <si>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</si>
  <si>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</si>
  <si>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</si>
  <si>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</si>
  <si>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</si>
  <si>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</si>
  <si>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</si>
  <si>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</si>
  <si>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</si>
  <si>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</si>
  <si>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</si>
  <si>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</si>
  <si>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</si>
  <si>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</si>
  <si>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</si>
  <si>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</si>
  <si>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</si>
  <si>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</si>
  <si>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</si>
  <si>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</si>
  <si>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</si>
  <si>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</si>
  <si>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</si>
  <si>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</si>
  <si>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</si>
  <si>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</si>
  <si>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</si>
  <si>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</si>
  <si>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</si>
  <si>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</si>
  <si>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</si>
  <si>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</si>
  <si>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</si>
  <si>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</si>
  <si>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</si>
  <si>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</si>
  <si>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</si>
  <si>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</si>
  <si>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</si>
  <si>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</si>
  <si>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</si>
  <si>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</si>
  <si>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</si>
  <si>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</si>
  <si>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</si>
  <si>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</si>
  <si>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</si>
  <si>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</si>
  <si>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</si>
  <si>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</si>
  <si>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</si>
  <si>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</si>
  <si>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</si>
  <si>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</si>
  <si>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</si>
  <si>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</si>
  <si>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</si>
  <si>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</si>
  <si>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</si>
  <si>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</si>
  <si>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</si>
  <si>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</si>
  <si>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</si>
  <si>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</si>
  <si>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</si>
  <si>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</si>
  <si>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</si>
  <si>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</si>
  <si>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</si>
  <si>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</si>
  <si>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</si>
  <si>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</si>
  <si>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</si>
  <si>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</si>
  <si>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</si>
  <si>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</si>
  <si>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</si>
  <si>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</si>
  <si>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</si>
  <si>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</si>
  <si>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</si>
  <si>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</si>
  <si>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</si>
  <si>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</si>
  <si>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</si>
  <si>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</si>
  <si>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</si>
  <si>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</si>
  <si>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</si>
  <si>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</si>
  <si>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</si>
  <si>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</si>
  <si>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</si>
  <si>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</si>
  <si>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</si>
  <si>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</si>
  <si>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</si>
  <si>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</si>
  <si>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</si>
  <si>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</si>
  <si>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</si>
  <si>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</si>
  <si>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</si>
  <si>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</si>
  <si>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</si>
  <si>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</si>
  <si>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</si>
  <si>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</si>
  <si>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</si>
  <si>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</si>
  <si>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</si>
  <si>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</si>
  <si>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</si>
  <si>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</si>
  <si>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</si>
  <si>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</si>
  <si>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</si>
  <si>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</si>
  <si>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</si>
  <si>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</si>
  <si>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</si>
  <si>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</si>
  <si>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</si>
  <si>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</si>
  <si>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</si>
  <si>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</si>
  <si>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</si>
  <si>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</si>
  <si>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</si>
  <si>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</si>
  <si>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</si>
  <si>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</si>
  <si>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</si>
  <si>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</si>
  <si>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</si>
  <si>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</si>
  <si>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</si>
  <si>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</si>
  <si>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</si>
  <si>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</si>
  <si>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</si>
  <si>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</si>
  <si>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</si>
  <si>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</si>
  <si>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</si>
  <si>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</si>
  <si>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</si>
  <si>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</si>
  <si>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</si>
  <si>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</si>
  <si>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</si>
  <si>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</si>
  <si>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</si>
  <si>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</si>
  <si>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</si>
  <si>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</si>
  <si>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</si>
  <si>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</si>
  <si>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</si>
  <si>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</si>
  <si>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</si>
  <si>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</si>
  <si>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</si>
  <si>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</si>
  <si>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</si>
  <si>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</si>
  <si>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</si>
  <si>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</si>
  <si>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</si>
  <si>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</si>
  <si>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</si>
  <si>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</si>
  <si>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</si>
  <si>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</si>
  <si>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</si>
  <si>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</si>
  <si>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</si>
  <si>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</si>
  <si>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</si>
  <si>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</si>
  <si>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</si>
  <si>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</si>
  <si>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</si>
  <si>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</si>
  <si>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</si>
  <si>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</si>
  <si>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</si>
  <si>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</si>
  <si>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</si>
  <si>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</si>
  <si>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</si>
  <si>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</si>
  <si>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</si>
  <si>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</si>
  <si>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</si>
  <si>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</si>
  <si>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</si>
  <si>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</si>
  <si>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</si>
  <si>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</si>
  <si>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</si>
  <si>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</si>
  <si>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</si>
  <si>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</si>
  <si>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</si>
  <si>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</si>
  <si>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</si>
  <si>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</si>
  <si>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</si>
  <si>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</si>
  <si>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</si>
  <si>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</si>
  <si>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</si>
  <si>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</si>
  <si>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</si>
  <si>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</si>
  <si>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</si>
  <si>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</si>
  <si>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</si>
  <si>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</si>
  <si>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</si>
  <si>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</si>
  <si>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</si>
  <si>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</si>
  <si>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</si>
  <si>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</si>
  <si>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</si>
  <si>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</si>
  <si>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</si>
  <si>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</si>
  <si>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</si>
  <si>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</si>
  <si>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</si>
  <si>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</si>
  <si>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</si>
  <si>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</si>
  <si>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</si>
  <si>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</si>
  <si>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</si>
  <si>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</si>
  <si>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</si>
  <si>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</si>
  <si>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</si>
  <si>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</si>
  <si>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</si>
  <si>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</si>
  <si>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</si>
  <si>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</si>
  <si>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</si>
  <si>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</si>
  <si>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</si>
  <si>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</si>
  <si>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</si>
  <si>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</si>
  <si>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</si>
  <si>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</si>
  <si>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</si>
  <si>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</si>
  <si>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</si>
  <si>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</si>
  <si>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</si>
  <si>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</si>
  <si>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</si>
  <si>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</si>
  <si>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</si>
  <si>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</si>
  <si>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</si>
  <si>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</si>
  <si>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</si>
  <si>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</si>
  <si>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</si>
  <si>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</si>
  <si>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</si>
  <si>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</si>
  <si>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</si>
  <si>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</si>
  <si>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</si>
  <si>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</si>
  <si>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</si>
  <si>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</si>
  <si>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</si>
  <si>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</si>
  <si>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</si>
  <si>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</si>
  <si>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</si>
  <si>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</si>
  <si>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</si>
  <si>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</si>
  <si>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</si>
  <si>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</si>
  <si>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</si>
  <si>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</si>
  <si>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</si>
  <si>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</si>
  <si>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</si>
  <si>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</si>
  <si>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</si>
  <si>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</si>
  <si>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</si>
  <si>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</si>
  <si>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</si>
  <si>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</si>
  <si>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</si>
  <si>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</si>
  <si>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</si>
  <si>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</si>
  <si>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</si>
  <si>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</si>
  <si>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</si>
  <si>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</si>
  <si>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</si>
  <si>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</si>
  <si>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</si>
  <si>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</si>
  <si>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</si>
  <si>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</si>
  <si>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</si>
  <si>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</si>
  <si>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</si>
  <si>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</si>
  <si>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</si>
  <si>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</si>
  <si>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</si>
  <si>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</si>
  <si>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</si>
  <si>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</si>
  <si>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</si>
  <si>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</si>
  <si>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</si>
  <si>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</si>
  <si>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</si>
  <si>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</si>
  <si>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</si>
  <si>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</si>
  <si>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</si>
  <si>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</si>
  <si>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</si>
  <si>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</si>
  <si>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</si>
  <si>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</si>
  <si>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</si>
  <si>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</si>
  <si>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</si>
  <si>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</si>
  <si>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</si>
  <si>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</si>
  <si>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</si>
  <si>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</si>
  <si>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</si>
  <si>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</si>
  <si>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</si>
  <si>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</si>
  <si>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</si>
  <si>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</si>
  <si>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</si>
  <si>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</si>
  <si>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</si>
  <si>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</si>
  <si>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</si>
  <si>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</si>
  <si>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</si>
  <si>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</si>
  <si>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</si>
  <si>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</si>
  <si>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</si>
  <si>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</si>
  <si>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</si>
  <si>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</si>
  <si>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</si>
  <si>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</si>
  <si>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</si>
  <si>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</si>
  <si>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</si>
  <si>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</si>
  <si>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</si>
  <si>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</si>
  <si>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</si>
  <si>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</si>
  <si>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</si>
  <si>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</si>
  <si>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</si>
  <si>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</si>
  <si>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</si>
  <si>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</si>
  <si>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</si>
  <si>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</si>
  <si>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</si>
  <si>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</si>
  <si>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</si>
  <si>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</si>
  <si>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</si>
  <si>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</si>
  <si>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</si>
  <si>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</si>
  <si>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</si>
  <si>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</si>
  <si>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</si>
  <si>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</si>
  <si>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</si>
  <si>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</si>
  <si>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</si>
  <si>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</si>
  <si>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</si>
  <si>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</si>
  <si>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</si>
  <si>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</si>
  <si>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</si>
  <si>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</si>
  <si>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</si>
  <si>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</si>
  <si>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</si>
  <si>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</si>
  <si>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</si>
  <si>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</si>
  <si>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</si>
  <si>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</si>
  <si>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</si>
  <si>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</si>
  <si>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</si>
  <si>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</si>
  <si>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</si>
  <si>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</si>
  <si>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</si>
  <si>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</si>
  <si>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</si>
  <si>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</si>
  <si>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</si>
  <si>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</si>
  <si>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</si>
  <si>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</si>
  <si>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</si>
  <si>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</si>
  <si>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</si>
  <si>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</si>
  <si>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</si>
  <si>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</si>
  <si>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</si>
  <si>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</si>
  <si>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</si>
  <si>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</si>
  <si>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</si>
  <si>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</si>
  <si>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</si>
  <si>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</si>
  <si>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</si>
  <si>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</si>
  <si>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</si>
  <si>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</si>
  <si>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</si>
  <si>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</si>
  <si>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</si>
  <si>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</si>
  <si>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</si>
  <si>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</si>
  <si>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</si>
  <si>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</si>
  <si>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</si>
  <si>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</si>
  <si>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</si>
  <si>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</si>
  <si>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</si>
  <si>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</si>
  <si>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</si>
  <si>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</si>
  <si>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</si>
  <si>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</si>
  <si>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</si>
  <si>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</si>
  <si>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</si>
  <si>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</si>
  <si>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</si>
  <si>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</si>
  <si>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</si>
  <si>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</si>
  <si>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</si>
  <si>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</si>
  <si>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</si>
  <si>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</si>
  <si>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</si>
  <si>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</si>
  <si>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</si>
  <si>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</si>
  <si>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</si>
  <si>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</si>
  <si>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</si>
  <si>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</si>
  <si>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</si>
  <si>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</si>
  <si>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</si>
  <si>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</si>
  <si>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</si>
  <si>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</si>
  <si>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</si>
  <si>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</si>
  <si>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</si>
  <si>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</si>
  <si>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</si>
  <si>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</si>
  <si>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</si>
  <si>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</si>
  <si>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</si>
  <si>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</si>
  <si>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</si>
  <si>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</si>
  <si>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</si>
  <si>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</si>
  <si>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</si>
  <si>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</si>
  <si>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</si>
  <si>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</si>
  <si>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</si>
  <si>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</si>
  <si>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</si>
  <si>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</si>
  <si>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</si>
  <si>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</si>
  <si>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</si>
  <si>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</si>
  <si>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</si>
  <si>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</si>
  <si>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</si>
  <si>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</si>
  <si>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</si>
  <si>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</si>
  <si>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</si>
  <si>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</si>
  <si>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</si>
  <si>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</si>
  <si>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</si>
  <si>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</si>
  <si>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</si>
  <si>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</si>
  <si>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</si>
  <si>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</si>
  <si>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</si>
  <si>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</si>
  <si>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</si>
  <si>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</si>
  <si>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</si>
  <si>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</si>
  <si>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</si>
  <si>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</si>
  <si>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</si>
  <si>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</si>
  <si>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</si>
  <si>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</si>
  <si>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</si>
  <si>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</si>
  <si>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</si>
  <si>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</si>
  <si>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</si>
  <si>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</si>
  <si>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</si>
  <si>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</si>
  <si>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</si>
  <si>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</si>
  <si>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</si>
  <si>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</si>
  <si>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</si>
  <si>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</si>
  <si>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</si>
  <si>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</si>
  <si>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</si>
  <si>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</si>
  <si>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</si>
  <si>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</si>
  <si>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</si>
  <si>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</si>
  <si>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</si>
  <si>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</si>
  <si>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</si>
  <si>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</si>
  <si>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</si>
  <si>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</si>
  <si>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</si>
  <si>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</si>
  <si>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</si>
  <si>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</si>
  <si>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</si>
  <si>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</si>
  <si>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</si>
  <si>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</si>
  <si>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</si>
  <si>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</si>
  <si>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</si>
  <si>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</si>
  <si>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</si>
  <si>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</si>
  <si>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</si>
  <si>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</si>
  <si>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</si>
  <si>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</si>
  <si>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</si>
  <si>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</si>
  <si>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</si>
  <si>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</si>
  <si>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</si>
  <si>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</si>
  <si>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</si>
  <si>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</si>
  <si>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</si>
  <si>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</si>
  <si>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</si>
  <si>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</si>
  <si>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</si>
  <si>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</si>
  <si>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</si>
  <si>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</si>
  <si>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</si>
  <si>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</si>
  <si>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</si>
  <si>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</si>
  <si>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</si>
  <si>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</si>
  <si>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</si>
  <si>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</si>
  <si>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</si>
  <si>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</si>
  <si>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</si>
  <si>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</si>
  <si>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</si>
  <si>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</si>
  <si>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</si>
  <si>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</si>
  <si>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</si>
  <si>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</si>
  <si>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</si>
  <si>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</si>
  <si>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</si>
  <si>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</si>
  <si>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</si>
  <si>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</si>
  <si>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</si>
  <si>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</si>
  <si>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</si>
  <si>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</si>
  <si>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</si>
  <si>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</si>
  <si>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</si>
  <si>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</si>
  <si>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</si>
  <si>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</si>
  <si>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</si>
  <si>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</si>
  <si>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</si>
  <si>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</si>
  <si>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</si>
  <si>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</si>
  <si>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</si>
  <si>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</si>
  <si>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</si>
  <si>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</si>
  <si>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</si>
  <si>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</si>
  <si>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</si>
  <si>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</si>
  <si>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</si>
  <si>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</si>
  <si>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</si>
  <si>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</si>
  <si>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</si>
  <si>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</si>
  <si>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</si>
  <si>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</si>
  <si>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</si>
  <si>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</si>
  <si>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</si>
  <si>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</si>
  <si>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</si>
  <si>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</si>
  <si>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</si>
  <si>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</si>
  <si>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</si>
  <si>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</si>
  <si>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</si>
  <si>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</si>
  <si>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</si>
  <si>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</si>
  <si>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</si>
  <si>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</si>
  <si>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</si>
  <si>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</si>
  <si>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</si>
  <si>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</si>
  <si>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</si>
  <si>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</si>
  <si>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</si>
  <si>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</si>
  <si>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</si>
  <si>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</si>
  <si>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</si>
  <si>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</si>
  <si>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</si>
  <si>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</si>
  <si>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</si>
  <si>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</si>
  <si>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</si>
  <si>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</si>
  <si>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</si>
  <si>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</si>
  <si>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</si>
  <si>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</si>
  <si>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</si>
  <si>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</si>
  <si>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</si>
  <si>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</si>
  <si>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</si>
  <si>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</si>
  <si>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</si>
  <si>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</si>
  <si>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</si>
  <si>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</si>
  <si>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</si>
  <si>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</si>
  <si>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</si>
  <si>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</si>
  <si>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</si>
  <si>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</si>
  <si>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</si>
  <si>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</si>
  <si>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</si>
  <si>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</si>
  <si>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</si>
  <si>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</si>
  <si>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</si>
  <si>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</si>
  <si>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</si>
  <si>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</si>
  <si>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</si>
  <si>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</si>
  <si>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</si>
  <si>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</si>
  <si>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</si>
  <si>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</si>
  <si>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</si>
  <si>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</si>
  <si>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</si>
  <si>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</si>
  <si>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</si>
  <si>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</si>
  <si>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</si>
  <si>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</si>
  <si>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</si>
  <si>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</si>
  <si>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</si>
  <si>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</si>
  <si>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</si>
  <si>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</si>
  <si>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</si>
  <si>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</si>
  <si>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</si>
  <si>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</si>
  <si>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</si>
  <si>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</si>
  <si>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</si>
  <si>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</si>
  <si>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</si>
  <si>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</si>
  <si>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</si>
  <si>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</si>
  <si>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</si>
  <si>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</si>
  <si>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</si>
  <si>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</si>
  <si>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</si>
  <si>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</si>
  <si>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</si>
  <si>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</si>
  <si>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</si>
  <si>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</si>
  <si>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</si>
  <si>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</si>
  <si>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</si>
  <si>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</si>
  <si>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</si>
  <si>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</si>
  <si>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</si>
  <si>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</si>
  <si>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</si>
  <si>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</si>
  <si>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</si>
  <si>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</si>
  <si>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</si>
  <si>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</si>
  <si>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</si>
  <si>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</si>
  <si>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</si>
  <si>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</si>
  <si>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</si>
  <si>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</si>
  <si>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</si>
  <si>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</si>
  <si>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</si>
  <si>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</si>
  <si>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</si>
  <si>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</si>
  <si>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</si>
  <si>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</si>
  <si>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</si>
  <si>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</si>
  <si>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</si>
  <si>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</si>
  <si>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</si>
  <si>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</si>
  <si>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</si>
  <si>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</si>
  <si>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</si>
  <si>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</si>
  <si>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</si>
  <si>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</si>
  <si>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</si>
  <si>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</si>
  <si>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</si>
  <si>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</si>
  <si>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</si>
  <si>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</si>
  <si>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</si>
  <si>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</si>
  <si>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</si>
  <si>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</si>
  <si>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</si>
  <si>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</si>
  <si>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</si>
  <si>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</si>
  <si>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</si>
  <si>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</si>
  <si>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</si>
  <si>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</si>
  <si>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</si>
  <si>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</si>
  <si>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</si>
  <si>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</si>
  <si>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</si>
  <si>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</si>
  <si>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</si>
  <si>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</si>
  <si>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</si>
  <si>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</si>
  <si>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</si>
  <si>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</si>
  <si>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</si>
  <si>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</si>
  <si>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</si>
  <si>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</si>
  <si>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</si>
  <si>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</si>
  <si>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</si>
  <si>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</si>
  <si>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</si>
  <si>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</si>
  <si>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</si>
  <si>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</si>
  <si>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</si>
  <si>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</si>
  <si>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</si>
  <si>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</si>
  <si>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</si>
  <si>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</si>
  <si>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</si>
  <si>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</si>
  <si>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</si>
  <si>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</si>
  <si>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</si>
  <si>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</si>
  <si>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</si>
  <si>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</si>
  <si>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</si>
  <si>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</si>
  <si>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</si>
  <si>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</si>
  <si>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</si>
  <si>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</si>
  <si>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</si>
  <si>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</si>
  <si>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</si>
  <si>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</si>
  <si>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</si>
  <si>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</si>
  <si>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</si>
  <si>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</si>
  <si>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</si>
  <si>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</si>
  <si>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</si>
  <si>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</si>
  <si>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</si>
  <si>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</si>
  <si>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</si>
  <si>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</si>
  <si>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</si>
  <si>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</si>
  <si>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</si>
  <si>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</si>
  <si>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</si>
  <si>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</si>
  <si>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</si>
  <si>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</si>
  <si>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</si>
  <si>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</si>
  <si>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</si>
  <si>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</si>
  <si>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</si>
  <si>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</si>
  <si>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</si>
  <si>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</si>
  <si>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</si>
  <si>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</si>
  <si>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</si>
  <si>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</si>
  <si>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</si>
  <si>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</si>
  <si>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</si>
  <si>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</si>
  <si>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</si>
  <si>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</si>
  <si>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</si>
  <si>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</si>
  <si>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</si>
  <si>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</si>
  <si>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</si>
  <si>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</si>
  <si>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</si>
  <si>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</si>
  <si>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</si>
  <si>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</si>
  <si>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</si>
  <si>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</si>
  <si>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</si>
  <si>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</si>
  <si>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</si>
  <si>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</si>
  <si>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</si>
  <si>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</si>
  <si>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</si>
  <si>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</si>
  <si>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</si>
  <si>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</si>
  <si>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</si>
  <si>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</si>
  <si>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</si>
  <si>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</si>
  <si>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</si>
  <si>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</si>
  <si>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</si>
  <si>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</si>
  <si>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</si>
  <si>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</si>
  <si>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</si>
  <si>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</si>
  <si>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</si>
  <si>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</si>
  <si>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</si>
  <si>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</si>
  <si>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</si>
  <si>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</si>
  <si>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</si>
  <si>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</si>
  <si>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</si>
  <si>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</si>
  <si>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</si>
  <si>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</si>
  <si>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</si>
  <si>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</si>
  <si>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</si>
  <si>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</si>
  <si>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</si>
  <si>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</si>
  <si>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</si>
  <si>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</si>
  <si>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</si>
  <si>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</si>
  <si>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</si>
  <si>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</si>
  <si>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</si>
  <si>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</si>
  <si>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</si>
  <si>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</si>
  <si>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</si>
  <si>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</si>
  <si>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</si>
  <si>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</si>
  <si>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</si>
  <si>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</si>
  <si>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</si>
  <si>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</si>
  <si>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</si>
  <si>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</si>
  <si>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</si>
  <si>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</si>
  <si>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</si>
  <si>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</si>
  <si>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</si>
  <si>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</si>
  <si>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</si>
  <si>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</si>
  <si>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</si>
  <si>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</si>
  <si>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</si>
  <si>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</si>
  <si>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</si>
  <si>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</si>
  <si>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</si>
  <si>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</si>
  <si>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</si>
  <si>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</si>
  <si>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</si>
  <si>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</si>
  <si>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</si>
  <si>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</si>
  <si>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</si>
  <si>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</si>
  <si>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</si>
  <si>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</si>
  <si>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</si>
  <si>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</si>
  <si>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</si>
  <si>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</si>
  <si>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</si>
  <si>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</si>
  <si>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</si>
  <si>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</si>
  <si>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</si>
  <si>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</si>
  <si>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</si>
  <si>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</si>
  <si>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</si>
  <si>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</si>
  <si>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</si>
  <si>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</si>
  <si>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</si>
  <si>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</si>
  <si>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</si>
  <si>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</si>
  <si>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</si>
  <si>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</si>
  <si>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</si>
  <si>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</si>
  <si>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</si>
  <si>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</si>
  <si>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</si>
  <si>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</si>
  <si>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</si>
  <si>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</si>
  <si>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</si>
  <si>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</si>
  <si>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</si>
  <si>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</si>
  <si>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</si>
  <si>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</si>
  <si>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</si>
  <si>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</si>
  <si>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</si>
  <si>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</si>
  <si>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</si>
  <si>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</si>
  <si>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</si>
  <si>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</si>
  <si>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</si>
  <si>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</si>
  <si>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</si>
  <si>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</si>
  <si>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</si>
  <si>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</si>
  <si>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</si>
  <si>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</si>
  <si>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</si>
  <si>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</si>
  <si>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</si>
  <si>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</si>
  <si>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</si>
  <si>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</si>
  <si>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</si>
  <si>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</si>
  <si>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</si>
  <si>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</si>
  <si>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</si>
  <si>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</si>
  <si>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</si>
  <si>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</si>
  <si>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</si>
  <si>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</si>
  <si>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</si>
  <si>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</si>
  <si>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</si>
  <si>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</si>
  <si>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</si>
  <si>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</si>
  <si>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</si>
  <si>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</si>
  <si>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</si>
  <si>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</si>
  <si>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</si>
  <si>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</si>
  <si>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</si>
  <si>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</si>
  <si>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</si>
  <si>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</si>
  <si>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</si>
  <si>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</si>
  <si>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</si>
  <si>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</si>
  <si>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</si>
  <si>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</si>
  <si>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</si>
  <si>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</si>
  <si>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</si>
  <si>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</si>
  <si>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</si>
  <si>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</si>
  <si>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</si>
  <si>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</si>
  <si>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</si>
  <si>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</si>
  <si>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</si>
  <si>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</si>
  <si>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</si>
  <si>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</si>
  <si>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</si>
  <si>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</si>
  <si>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</si>
  <si>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</si>
  <si>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</si>
  <si>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</si>
  <si>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</si>
  <si>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</si>
  <si>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</si>
  <si>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</si>
  <si>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</si>
  <si>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</si>
  <si>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</si>
  <si>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</si>
  <si>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</si>
  <si>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</si>
  <si>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</si>
  <si>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</si>
  <si>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</si>
  <si>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</si>
  <si>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</si>
  <si>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</si>
  <si>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</si>
  <si>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</si>
  <si>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</si>
  <si>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</si>
  <si>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</si>
  <si>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</si>
  <si>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</si>
  <si>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</si>
  <si>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</si>
  <si>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</si>
  <si>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</si>
  <si>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</si>
  <si>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</si>
  <si>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</si>
  <si>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</si>
  <si>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</si>
  <si>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</si>
  <si>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</si>
  <si>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</si>
  <si>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</si>
  <si>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</si>
  <si>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</si>
  <si>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</si>
  <si>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</si>
  <si>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</si>
  <si>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</si>
  <si>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</si>
  <si>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</si>
  <si>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</si>
  <si>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</si>
  <si>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</si>
  <si>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</si>
  <si>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</si>
  <si>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</si>
  <si>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</si>
  <si>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</si>
  <si>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</si>
  <si>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</si>
  <si>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</si>
  <si>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</si>
  <si>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</si>
  <si>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</si>
  <si>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</si>
  <si>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</si>
  <si>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</si>
  <si>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</si>
  <si>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</si>
  <si>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</si>
  <si>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</si>
  <si>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</si>
  <si>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</si>
  <si>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</si>
  <si>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</si>
  <si>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</si>
  <si>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</si>
  <si>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</si>
  <si>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</si>
  <si>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</si>
  <si>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</si>
  <si>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</si>
  <si>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</si>
  <si>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</si>
  <si>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</si>
  <si>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</si>
  <si>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</si>
  <si>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</si>
  <si>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</si>
  <si>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</si>
  <si>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</si>
  <si>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</si>
  <si>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</si>
  <si>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</si>
  <si>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</si>
  <si>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</si>
  <si>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</si>
  <si>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</si>
  <si>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</si>
  <si>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</si>
  <si>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</si>
  <si>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</si>
  <si>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</si>
  <si>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</si>
  <si>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</si>
  <si>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</si>
  <si>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</si>
  <si>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</si>
  <si>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</si>
  <si>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</si>
  <si>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</si>
  <si>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</si>
  <si>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</si>
  <si>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</si>
  <si>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</si>
  <si>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</si>
  <si>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</si>
  <si>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</si>
  <si>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</si>
  <si>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</si>
  <si>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</si>
  <si>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</si>
  <si>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</si>
  <si>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</si>
  <si>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</si>
  <si>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</si>
  <si>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</si>
  <si>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</si>
  <si>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</si>
  <si>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</si>
  <si>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</si>
  <si>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</si>
  <si>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</si>
  <si>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</si>
  <si>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</si>
  <si>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</si>
  <si>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</si>
  <si>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</si>
  <si>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</si>
  <si>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</si>
  <si>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</si>
  <si>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</si>
  <si>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</si>
  <si>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</si>
  <si>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</si>
  <si>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</si>
  <si>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</si>
  <si>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</si>
  <si>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</si>
  <si>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</si>
  <si>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</si>
  <si>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</si>
  <si>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</si>
  <si>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</si>
  <si>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</si>
  <si>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</si>
  <si>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</si>
  <si>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</si>
  <si>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</si>
  <si>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</si>
  <si>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</si>
  <si>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</si>
  <si>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</si>
  <si>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</si>
  <si>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</si>
  <si>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</si>
  <si>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</si>
  <si>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</si>
  <si>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</si>
  <si>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</si>
  <si>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</si>
  <si>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</si>
  <si>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</si>
  <si>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</si>
  <si>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</si>
  <si>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</si>
  <si>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</si>
  <si>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</si>
  <si>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</si>
  <si>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</si>
  <si>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</si>
  <si>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</si>
  <si>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</si>
  <si>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</si>
  <si>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</si>
  <si>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</si>
  <si>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</si>
  <si>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</si>
  <si>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</si>
  <si>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</si>
  <si>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</si>
  <si>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</si>
  <si>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</si>
  <si>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</si>
  <si>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</si>
  <si>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</si>
  <si>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</si>
  <si>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</si>
  <si>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</si>
  <si>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</si>
  <si>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</si>
  <si>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</si>
  <si>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</si>
  <si>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</si>
  <si>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</si>
  <si>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</si>
  <si>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</si>
  <si>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</si>
  <si>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</si>
  <si>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</si>
  <si>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</si>
  <si>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</si>
  <si>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</si>
  <si>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</si>
  <si>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</si>
  <si>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</si>
  <si>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</si>
  <si>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</si>
  <si>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</si>
  <si>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</si>
  <si>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</si>
  <si>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</si>
  <si>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</si>
  <si>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</si>
  <si>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</si>
  <si>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</si>
  <si>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</si>
  <si>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</si>
  <si>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</si>
  <si>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</si>
  <si>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</si>
  <si>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</si>
  <si>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</si>
  <si>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</si>
  <si>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</si>
  <si>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</si>
  <si>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</si>
  <si>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</si>
  <si>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</si>
  <si>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</si>
  <si>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</si>
  <si>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</si>
  <si>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</si>
  <si>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</si>
  <si>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</si>
  <si>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</si>
  <si>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</si>
  <si>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</si>
  <si>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</si>
  <si>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</si>
  <si>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</si>
  <si>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</si>
  <si>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</si>
  <si>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</si>
  <si>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</si>
  <si>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</si>
  <si>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</si>
  <si>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</si>
  <si>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</si>
  <si>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</si>
  <si>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</si>
  <si>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</si>
  <si>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</si>
  <si>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</si>
  <si>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</si>
  <si>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</si>
  <si>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</si>
  <si>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</si>
  <si>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</si>
  <si>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</si>
  <si>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</si>
  <si>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</si>
  <si>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</si>
  <si>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</si>
  <si>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</si>
  <si>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</si>
  <si>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</si>
  <si>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</si>
  <si>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</si>
  <si>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</si>
  <si>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</si>
  <si>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</si>
  <si>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</si>
  <si>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</si>
  <si>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</si>
  <si>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</si>
  <si>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</si>
  <si>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</si>
  <si>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</si>
  <si>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</si>
  <si>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</si>
  <si>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</si>
  <si>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</si>
  <si>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</si>
  <si>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</si>
  <si>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</si>
  <si>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</si>
  <si>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</si>
  <si>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</si>
  <si>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</si>
  <si>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</si>
  <si>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</si>
  <si>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</si>
  <si>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</si>
  <si>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</si>
  <si>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</si>
  <si>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</si>
  <si>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</si>
  <si>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</si>
  <si>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</si>
  <si>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</si>
  <si>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</si>
  <si>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</si>
  <si>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</si>
  <si>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</si>
  <si>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</si>
  <si>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</si>
  <si>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</si>
  <si>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</si>
  <si>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</si>
  <si>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</si>
  <si>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</si>
  <si>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</si>
  <si>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</si>
  <si>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</si>
  <si>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</si>
  <si>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</si>
  <si>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</si>
  <si>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</si>
  <si>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</si>
  <si>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</si>
  <si>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</si>
  <si>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</si>
  <si>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</si>
  <si>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</si>
  <si>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</si>
  <si>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</si>
  <si>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</si>
  <si>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</si>
  <si>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</si>
  <si>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</si>
  <si>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</si>
  <si>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</si>
  <si>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</si>
  <si>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</si>
  <si>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</si>
  <si>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</si>
  <si>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</si>
  <si>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</si>
  <si>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</si>
  <si>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</si>
  <si>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</si>
  <si>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</si>
  <si>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</si>
  <si>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</si>
  <si>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</si>
  <si>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</si>
  <si>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</si>
  <si>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</si>
  <si>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</si>
  <si>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</si>
  <si>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</si>
  <si>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</si>
  <si>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</si>
  <si>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</si>
  <si>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</si>
  <si>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</si>
  <si>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</si>
  <si>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</si>
  <si>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</si>
  <si>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</si>
  <si>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</si>
  <si>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</si>
  <si>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</si>
  <si>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</si>
  <si>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</si>
  <si>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</si>
  <si>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</si>
  <si>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</si>
  <si>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</si>
  <si>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</si>
  <si>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</si>
  <si>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</si>
  <si>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</si>
  <si>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</si>
  <si>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</si>
  <si>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</si>
  <si>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</si>
  <si>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</si>
  <si>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</si>
  <si>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</si>
  <si>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</si>
  <si>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</si>
  <si>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</si>
  <si>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</si>
  <si>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</si>
  <si>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</si>
  <si>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</si>
  <si>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</si>
  <si>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</si>
  <si>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</si>
  <si>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</si>
  <si>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</si>
  <si>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</si>
  <si>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</si>
  <si>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</si>
  <si>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</si>
  <si>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</si>
  <si>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</si>
  <si>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</si>
  <si>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</si>
  <si>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</si>
  <si>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</si>
  <si>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</si>
  <si>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</si>
  <si>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</si>
  <si>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</si>
  <si>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</si>
  <si>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</si>
  <si>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</si>
  <si>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</si>
  <si>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</si>
  <si>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</si>
  <si>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</si>
  <si>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</si>
  <si>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</si>
  <si>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</si>
  <si>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</si>
  <si>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</si>
  <si>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</si>
  <si>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</si>
  <si>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</si>
  <si>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</si>
  <si>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</si>
  <si>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</si>
  <si>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</si>
  <si>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</si>
  <si>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</si>
  <si>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</si>
  <si>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</si>
  <si>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</si>
  <si>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</si>
  <si>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</si>
  <si>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</si>
  <si>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</si>
  <si>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</si>
  <si>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</si>
  <si>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</si>
  <si>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</si>
  <si>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</si>
  <si>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</si>
  <si>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</si>
  <si>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</si>
  <si>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</si>
  <si>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</si>
  <si>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</si>
  <si>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</si>
  <si>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</si>
  <si>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</si>
  <si>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</si>
  <si>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</si>
  <si>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</si>
  <si>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</si>
  <si>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</si>
  <si>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</si>
  <si>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</si>
  <si>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</si>
  <si>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</si>
  <si>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</si>
  <si>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</si>
  <si>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</si>
  <si>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</si>
  <si>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</si>
  <si>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</si>
  <si>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</si>
  <si>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</si>
  <si>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</si>
  <si>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</si>
  <si>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</si>
  <si>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</si>
  <si>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</si>
  <si>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</si>
  <si>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</si>
  <si>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</si>
  <si>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</si>
  <si>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</si>
  <si>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</si>
  <si>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</si>
  <si>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</si>
  <si>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</si>
  <si>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</si>
  <si>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</si>
  <si>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</si>
  <si>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</si>
  <si>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</si>
  <si>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</si>
  <si>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</si>
  <si>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</si>
  <si>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</si>
  <si>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</si>
  <si>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</si>
  <si>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</si>
  <si>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</si>
  <si>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</si>
  <si>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</si>
  <si>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</si>
  <si>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</si>
  <si>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</si>
  <si>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</si>
  <si>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</si>
  <si>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</si>
  <si>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</si>
  <si>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</si>
  <si>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</si>
  <si>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</si>
  <si>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</si>
  <si>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</si>
  <si>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</si>
  <si>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</si>
  <si>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</si>
  <si>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</si>
  <si>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</si>
  <si>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</si>
  <si>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</si>
  <si>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</si>
  <si>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</si>
  <si>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</si>
  <si>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</si>
  <si>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</si>
  <si>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</si>
  <si>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</si>
  <si>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</si>
  <si>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</si>
  <si>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</si>
  <si>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</si>
  <si>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</si>
  <si>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</si>
  <si>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</si>
  <si>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</si>
  <si>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</si>
  <si>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</si>
  <si>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</si>
  <si>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</si>
  <si>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</si>
  <si>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</si>
  <si>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</si>
  <si>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</si>
  <si>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</si>
  <si>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</si>
  <si>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</si>
  <si>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</si>
  <si>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</si>
  <si>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</si>
  <si>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</si>
  <si>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</si>
  <si>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</si>
  <si>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</si>
  <si>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</si>
  <si>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</si>
  <si>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</si>
  <si>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</si>
  <si>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</si>
  <si>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</si>
  <si>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</si>
  <si>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</si>
  <si>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</si>
  <si>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</si>
  <si>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</si>
  <si>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</si>
  <si>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</si>
  <si>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</si>
  <si>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</si>
  <si>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</si>
  <si>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</si>
  <si>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</si>
  <si>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</si>
  <si>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</si>
  <si>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</si>
  <si>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</si>
  <si>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</si>
  <si>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</si>
  <si>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</si>
  <si>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</si>
  <si>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</si>
  <si>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</si>
  <si>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</si>
  <si>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</si>
  <si>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</si>
  <si>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</si>
  <si>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</si>
  <si>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</si>
  <si>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</si>
  <si>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</si>
  <si>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</si>
  <si>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</si>
  <si>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</si>
  <si>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</si>
  <si>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</si>
  <si>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</si>
  <si>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</si>
  <si>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</si>
  <si>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</si>
  <si>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</si>
  <si>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</si>
  <si>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</si>
  <si>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</si>
  <si>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</si>
  <si>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</si>
  <si>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</si>
  <si>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</si>
  <si>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</si>
  <si>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</si>
  <si>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</si>
  <si>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</si>
  <si>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</si>
  <si>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</si>
  <si>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</si>
  <si>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</si>
  <si>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</si>
  <si>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</si>
  <si>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</si>
  <si>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</si>
  <si>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</si>
  <si>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</si>
  <si>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</si>
  <si>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</si>
  <si>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</si>
  <si>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</si>
  <si>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</si>
  <si>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</si>
  <si>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</si>
  <si>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</si>
  <si>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</si>
  <si>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</si>
  <si>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</si>
  <si>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</si>
  <si>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</si>
  <si>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</si>
  <si>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</si>
  <si>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</si>
  <si>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</si>
  <si>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</si>
  <si>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</si>
  <si>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</si>
  <si>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</si>
  <si>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</si>
  <si>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</si>
  <si>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</si>
  <si>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</si>
  <si>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</si>
  <si>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</si>
  <si>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</si>
  <si>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</si>
  <si>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</si>
  <si>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</si>
  <si>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</si>
  <si>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</si>
  <si>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</si>
  <si>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</si>
  <si>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</si>
  <si>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</si>
  <si>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</si>
  <si>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</si>
  <si>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</si>
  <si>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</si>
  <si>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</si>
  <si>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</si>
  <si>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</si>
  <si>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</si>
  <si>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</si>
  <si>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</si>
  <si>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</si>
  <si>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</si>
  <si>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</si>
  <si>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</si>
  <si>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</si>
  <si>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</si>
  <si>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</si>
  <si>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</si>
  <si>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</si>
  <si>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</si>
  <si>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</si>
  <si>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</si>
  <si>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</si>
  <si>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</si>
  <si>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</si>
  <si>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</si>
  <si>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</si>
  <si>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</si>
  <si>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</si>
  <si>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</si>
  <si>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</si>
  <si>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</si>
  <si>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</si>
  <si>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</si>
  <si>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</si>
  <si>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</si>
  <si>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</si>
  <si>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</si>
  <si>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</si>
  <si>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</si>
  <si>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</si>
  <si>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</si>
  <si>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</si>
  <si>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</si>
  <si>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</si>
  <si>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</si>
  <si>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</si>
  <si>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</si>
  <si>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</si>
  <si>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</si>
  <si>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</si>
  <si>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</si>
  <si>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</si>
  <si>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</si>
  <si>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</si>
  <si>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</si>
  <si>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</si>
  <si>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</si>
  <si>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</si>
  <si>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</si>
  <si>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</si>
  <si>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</si>
  <si>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</si>
  <si>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</si>
  <si>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</si>
  <si>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</si>
  <si>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</si>
  <si>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</si>
  <si>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</si>
  <si>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</si>
  <si>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</si>
  <si>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</si>
  <si>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</si>
  <si>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</si>
  <si>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</si>
  <si>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</si>
  <si>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</si>
  <si>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</si>
  <si>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</si>
  <si>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</si>
  <si>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</si>
  <si>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</si>
  <si>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</si>
  <si>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</si>
  <si>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</si>
  <si>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</si>
  <si>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</si>
  <si>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</si>
  <si>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</si>
  <si>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</si>
  <si>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</si>
  <si>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</si>
  <si>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</si>
  <si>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</si>
  <si>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</si>
  <si>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</si>
  <si>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</si>
  <si>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</si>
  <si>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</si>
  <si>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</si>
  <si>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</si>
  <si>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</si>
  <si>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</si>
  <si>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</si>
  <si>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</si>
  <si>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</si>
  <si>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</si>
  <si>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</si>
  <si>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</si>
  <si>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</si>
  <si>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</si>
  <si>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</si>
  <si>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</si>
  <si>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</si>
  <si>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</si>
  <si>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</si>
  <si>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</si>
  <si>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</si>
  <si>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</si>
  <si>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</si>
  <si>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</si>
  <si>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</si>
  <si>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</si>
  <si>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</si>
  <si>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</si>
  <si>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</si>
  <si>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</si>
  <si>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</si>
  <si>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</si>
  <si>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</si>
  <si>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</si>
  <si>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</si>
  <si>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</si>
  <si>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</si>
  <si>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</si>
  <si>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</si>
  <si>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</si>
  <si>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</si>
  <si>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</si>
  <si>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</si>
  <si>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</si>
  <si>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</si>
  <si>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</si>
  <si>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</si>
  <si>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</si>
  <si>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</si>
  <si>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</si>
  <si>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</si>
  <si>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</si>
  <si>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</si>
  <si>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</si>
  <si>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</si>
  <si>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</si>
  <si>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</si>
  <si>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</si>
  <si>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</si>
  <si>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</si>
  <si>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</si>
  <si>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</si>
  <si>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</si>
  <si>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</si>
  <si>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</si>
  <si>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</si>
  <si>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</si>
  <si>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</si>
  <si>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</si>
  <si>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</si>
  <si>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</si>
  <si>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</si>
  <si>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</si>
  <si>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</si>
  <si>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</si>
  <si>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</si>
  <si>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</si>
  <si>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</si>
  <si>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</si>
  <si>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</si>
  <si>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</si>
  <si>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</si>
  <si>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</si>
  <si>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</si>
  <si>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</si>
  <si>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</si>
  <si>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</si>
  <si>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</si>
  <si>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</si>
  <si>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</si>
  <si>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</si>
  <si>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</si>
  <si>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</si>
  <si>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</si>
  <si>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</si>
  <si>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</si>
  <si>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</si>
  <si>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</si>
  <si>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</si>
  <si>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</si>
  <si>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</si>
  <si>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</si>
  <si>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</si>
  <si>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</si>
  <si>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</si>
  <si>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</si>
  <si>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</si>
  <si>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</si>
  <si>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</si>
  <si>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</si>
  <si>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</si>
  <si>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</si>
  <si>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</si>
  <si>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</si>
  <si>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</si>
  <si>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</si>
  <si>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</si>
  <si>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</si>
  <si>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</si>
  <si>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</si>
  <si>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</si>
  <si>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</si>
  <si>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</si>
  <si>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</si>
  <si>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</si>
  <si>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</si>
  <si>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</si>
  <si>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</si>
  <si>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</si>
  <si>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</si>
  <si>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</si>
  <si>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</si>
  <si>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</si>
  <si>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</si>
  <si>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</si>
  <si>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</si>
  <si>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</si>
  <si>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</si>
  <si>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</si>
  <si>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</si>
  <si>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</si>
  <si>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</si>
  <si>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</si>
  <si>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</si>
  <si>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</si>
  <si>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</si>
  <si>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</si>
  <si>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</si>
  <si>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</si>
  <si>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</si>
  <si>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</si>
  <si>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</si>
  <si>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</si>
  <si>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</si>
  <si>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</si>
  <si>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</si>
  <si>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</si>
  <si>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</si>
  <si>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</si>
  <si>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</si>
  <si>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</si>
  <si>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</si>
  <si>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</si>
  <si>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</si>
  <si>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</si>
  <si>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</si>
  <si>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</si>
  <si>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</si>
  <si>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</si>
  <si>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</si>
  <si>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</si>
  <si>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</si>
  <si>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</si>
  <si>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</si>
  <si>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</si>
  <si>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</si>
  <si>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</si>
  <si>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</si>
  <si>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</si>
  <si>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</si>
  <si>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</si>
  <si>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</si>
  <si>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</si>
  <si>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</si>
  <si>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</si>
  <si>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</si>
  <si>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</si>
  <si>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</si>
  <si>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</si>
  <si>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</si>
  <si>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</si>
  <si>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</si>
  <si>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</si>
  <si>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</si>
  <si>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</si>
  <si>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</si>
  <si>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</si>
  <si>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</si>
  <si>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</si>
  <si>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</si>
  <si>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</si>
  <si>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</si>
  <si>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</si>
  <si>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</si>
  <si>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</si>
  <si>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</si>
  <si>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</si>
  <si>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</si>
  <si>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</si>
  <si>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</si>
  <si>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</si>
  <si>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</si>
  <si>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</si>
  <si>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</si>
  <si>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</si>
  <si>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</si>
  <si>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</si>
  <si>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</si>
  <si>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</si>
  <si>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</si>
  <si>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</si>
  <si>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</si>
  <si>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</si>
  <si>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</si>
  <si>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</si>
  <si>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</si>
  <si>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</si>
  <si>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</si>
  <si>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</si>
  <si>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</si>
  <si>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</si>
  <si>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</si>
  <si>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</si>
  <si>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</si>
  <si>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</si>
  <si>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</si>
  <si>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</si>
  <si>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</si>
  <si>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</si>
  <si>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</si>
  <si>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</si>
  <si>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</si>
  <si>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</si>
  <si>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</si>
  <si>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</si>
  <si>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</si>
  <si>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</si>
  <si>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</si>
  <si>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</si>
  <si>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</si>
  <si>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</si>
  <si>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</si>
  <si>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</si>
  <si>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</si>
  <si>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</si>
  <si>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</si>
  <si>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</si>
  <si>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</si>
  <si>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</si>
  <si>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</si>
  <si>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</si>
  <si>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</si>
  <si>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</si>
  <si>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</si>
  <si>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</si>
  <si>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</si>
  <si>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</si>
  <si>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</si>
  <si>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</si>
  <si>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</si>
  <si>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</si>
  <si>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</si>
  <si>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</si>
  <si>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</si>
  <si>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</si>
  <si>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</si>
  <si>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</si>
  <si>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</si>
  <si>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</si>
  <si>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</si>
  <si>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</si>
  <si>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</si>
  <si>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</si>
  <si>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</si>
  <si>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</si>
  <si>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</si>
  <si>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</si>
  <si>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</si>
  <si>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</si>
  <si>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</si>
  <si>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</si>
  <si>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</si>
  <si>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</si>
  <si>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</si>
  <si>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</si>
  <si>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</si>
  <si>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</si>
  <si>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</si>
  <si>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</si>
  <si>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</si>
  <si>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</si>
  <si>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</si>
  <si>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</si>
  <si>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</si>
  <si>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</si>
  <si>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</si>
  <si>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</si>
  <si>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</si>
  <si>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</si>
  <si>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</si>
  <si>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</si>
  <si>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</si>
  <si>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</si>
  <si>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</si>
  <si>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</si>
  <si>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</si>
  <si>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</si>
  <si>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</si>
  <si>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</si>
  <si>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</si>
  <si>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</si>
  <si>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</si>
  <si>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</si>
  <si>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</si>
  <si>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</si>
  <si>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</si>
  <si>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</si>
  <si>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</si>
  <si>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</si>
  <si>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</si>
  <si>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</si>
  <si>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</si>
  <si>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</si>
  <si>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</si>
  <si>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</si>
  <si>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</si>
  <si>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</si>
  <si>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</si>
  <si>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</si>
  <si>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</si>
  <si>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</si>
  <si>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</si>
  <si>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</si>
  <si>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</si>
  <si>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</si>
  <si>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</si>
  <si>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</si>
  <si>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</si>
  <si>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</si>
  <si>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</si>
  <si>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</si>
  <si>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</si>
  <si>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</si>
  <si>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</si>
  <si>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</si>
  <si>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</si>
  <si>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</si>
  <si>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</si>
  <si>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</si>
  <si>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</si>
  <si>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</si>
  <si>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</si>
  <si>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</si>
  <si>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</si>
  <si>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</si>
  <si>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</si>
  <si>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</si>
  <si>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</si>
  <si>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</si>
  <si>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</si>
  <si>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</si>
  <si>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</si>
  <si>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</si>
  <si>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</si>
  <si>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</si>
  <si>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</si>
  <si>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</si>
  <si>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</si>
  <si>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</si>
  <si>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</si>
  <si>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</si>
  <si>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</si>
  <si>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</si>
  <si>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</si>
  <si>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</si>
  <si>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</si>
  <si>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</si>
  <si>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</si>
  <si>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</si>
  <si>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</si>
  <si>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</si>
  <si>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</si>
  <si>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</si>
  <si>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</si>
  <si>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</si>
  <si>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</si>
  <si>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</si>
  <si>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</si>
  <si>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</si>
  <si>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</si>
  <si>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</si>
  <si>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</si>
  <si>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</si>
  <si>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</si>
  <si>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</si>
  <si>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</si>
  <si>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</si>
  <si>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</si>
  <si>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</si>
  <si>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</si>
  <si>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</si>
  <si>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</si>
  <si>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</si>
  <si>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</si>
  <si>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</si>
  <si>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</si>
  <si>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</si>
  <si>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</si>
  <si>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</si>
  <si>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</si>
  <si>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</si>
  <si>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</si>
  <si>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</si>
  <si>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</si>
  <si>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</si>
  <si>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</si>
  <si>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</si>
  <si>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</si>
  <si>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</si>
  <si>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</si>
  <si>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</si>
  <si>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</si>
  <si>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</si>
  <si>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</si>
  <si>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</si>
  <si>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</si>
  <si>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</si>
  <si>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</si>
  <si>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</si>
  <si>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</si>
  <si>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</si>
  <si>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</si>
  <si>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</si>
  <si>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</si>
  <si>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</si>
  <si>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</si>
  <si>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</si>
  <si>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</si>
  <si>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</si>
  <si>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</si>
  <si>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</si>
  <si>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</si>
  <si>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</si>
  <si>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</si>
  <si>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</si>
  <si>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</si>
  <si>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</si>
  <si>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</si>
  <si>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</si>
  <si>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</si>
  <si>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</si>
  <si>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</si>
  <si>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</si>
  <si>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</si>
  <si>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</si>
  <si>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</si>
  <si>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</si>
  <si>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</si>
  <si>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</si>
  <si>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</si>
  <si>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</si>
  <si>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</si>
  <si>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</si>
  <si>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</si>
  <si>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</si>
  <si>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</si>
  <si>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</si>
  <si>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</si>
  <si>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</si>
  <si>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</si>
  <si>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</si>
  <si>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</si>
  <si>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</si>
  <si>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</si>
  <si>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</si>
  <si>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</si>
  <si>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</si>
  <si>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</si>
  <si>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</si>
  <si>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</si>
  <si>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</si>
  <si>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</si>
  <si>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</si>
  <si>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</si>
  <si>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</si>
  <si>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</si>
  <si>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</si>
  <si>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</si>
  <si>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</si>
  <si>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</si>
  <si>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</si>
  <si>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</si>
  <si>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</si>
  <si>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</si>
  <si>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</si>
  <si>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</si>
  <si>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</si>
  <si>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</si>
  <si>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</si>
  <si>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</si>
  <si>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</si>
  <si>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</si>
  <si>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</si>
  <si>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</si>
  <si>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</si>
  <si>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</si>
  <si>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</si>
  <si>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</si>
  <si>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</si>
  <si>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</si>
  <si>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</si>
  <si>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</si>
  <si>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</si>
  <si>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</si>
  <si>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</si>
  <si>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</si>
  <si>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</si>
  <si>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</si>
  <si>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</si>
  <si>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</si>
  <si>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</si>
  <si>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</si>
  <si>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</si>
  <si>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</si>
  <si>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</si>
  <si>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</si>
  <si>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</si>
  <si>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</si>
  <si>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</si>
  <si>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</si>
  <si>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</si>
  <si>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</si>
  <si>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</si>
  <si>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</si>
  <si>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</si>
  <si>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</si>
  <si>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</si>
  <si>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</si>
  <si>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</si>
  <si>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</si>
  <si>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</si>
  <si>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</si>
  <si>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</si>
  <si>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</si>
  <si>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</si>
  <si>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</si>
  <si>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</si>
  <si>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</si>
  <si>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</si>
  <si>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</si>
  <si>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</si>
  <si>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</si>
  <si>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</si>
  <si>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</si>
  <si>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</si>
  <si>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</si>
  <si>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</si>
  <si>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</si>
  <si>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</si>
  <si>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</si>
  <si>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</si>
  <si>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</si>
  <si>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</si>
  <si>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</si>
  <si>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</si>
  <si>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</si>
  <si>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</si>
  <si>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</si>
  <si>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</si>
  <si>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</si>
  <si>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</si>
  <si>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</si>
  <si>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</si>
  <si>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</si>
  <si>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</si>
  <si>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</si>
  <si>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</si>
  <si>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</si>
  <si>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</si>
  <si>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</si>
  <si>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</si>
  <si>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</si>
  <si>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</si>
  <si>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</si>
  <si>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</si>
  <si>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</si>
  <si>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</si>
  <si>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</si>
  <si>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</si>
  <si>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</si>
  <si>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</si>
  <si>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</si>
  <si>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</si>
  <si>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</si>
  <si>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</si>
  <si>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</si>
  <si>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</si>
  <si>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</si>
  <si>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</si>
  <si>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</si>
  <si>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</si>
  <si>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</si>
  <si>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</si>
  <si>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</si>
  <si>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</si>
  <si>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</si>
  <si>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</si>
  <si>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</si>
  <si>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</si>
  <si>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</si>
  <si>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</si>
  <si>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</si>
  <si>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</si>
  <si>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</si>
  <si>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</si>
  <si>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</si>
  <si>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</si>
  <si>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</si>
  <si>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</si>
  <si>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</si>
  <si>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</si>
  <si>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</si>
  <si>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</si>
  <si>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</si>
  <si>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</si>
  <si>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</si>
  <si>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</si>
  <si>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</si>
  <si>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</si>
  <si>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</si>
  <si>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</si>
  <si>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</si>
  <si>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</si>
  <si>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</si>
  <si>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</si>
  <si>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</si>
  <si>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</si>
  <si>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</si>
  <si>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</si>
  <si>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</si>
  <si>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</si>
  <si>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</si>
  <si>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</si>
  <si>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</si>
  <si>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</si>
  <si>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</si>
  <si>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</si>
  <si>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</si>
  <si>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</si>
  <si>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</si>
  <si>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</si>
  <si>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</si>
  <si>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</si>
  <si>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</si>
  <si>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</si>
  <si>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</si>
  <si>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</si>
  <si>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</si>
  <si>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</si>
  <si>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</si>
  <si>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</si>
  <si>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</si>
  <si>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</si>
  <si>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</si>
  <si>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</si>
  <si>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</si>
  <si>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</si>
  <si>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</si>
  <si>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</si>
  <si>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</si>
  <si>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</si>
  <si>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</si>
  <si>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</si>
  <si>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</si>
  <si>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</si>
  <si>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</si>
  <si>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</si>
  <si>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</si>
  <si>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</si>
  <si>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</si>
  <si>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</si>
  <si>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</si>
  <si>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</si>
  <si>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</si>
  <si>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</si>
  <si>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</si>
  <si>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</si>
  <si>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</si>
  <si>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</si>
  <si>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</si>
  <si>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</si>
  <si>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</si>
  <si>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</si>
  <si>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</si>
  <si>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</si>
  <si>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</si>
  <si>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</si>
  <si>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</si>
  <si>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</si>
  <si>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</si>
  <si>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</si>
  <si>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</si>
  <si>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</si>
  <si>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</si>
  <si>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</si>
  <si>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</si>
  <si>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</si>
  <si>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</si>
  <si>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</si>
  <si>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</si>
  <si>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</si>
  <si>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</si>
  <si>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</si>
  <si>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</si>
  <si>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</si>
  <si>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</si>
  <si>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</si>
  <si>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</si>
  <si>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</si>
  <si>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</si>
  <si>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</si>
  <si>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</si>
  <si>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</si>
  <si>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</si>
  <si>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</si>
  <si>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</si>
  <si>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</si>
  <si>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</si>
  <si>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</si>
  <si>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</si>
  <si>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</si>
  <si>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</si>
  <si>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</si>
  <si>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</si>
  <si>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</si>
  <si>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</si>
  <si>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</si>
  <si>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</si>
  <si>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</si>
  <si>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</si>
  <si>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</si>
  <si>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</si>
  <si>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</si>
  <si>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</si>
  <si>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</si>
  <si>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</si>
  <si>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</si>
  <si>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</si>
  <si>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</si>
  <si>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</si>
  <si>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</si>
  <si>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</si>
  <si>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</si>
  <si>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</si>
  <si>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</si>
  <si>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</si>
  <si>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</si>
  <si>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</si>
  <si>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</si>
  <si>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</si>
  <si>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</si>
  <si>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</si>
  <si>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</si>
  <si>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</si>
  <si>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</si>
  <si>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</si>
  <si>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</si>
  <si>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</si>
  <si>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</si>
  <si>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</si>
  <si>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</si>
  <si>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</si>
  <si>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</si>
  <si>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</si>
  <si>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</si>
  <si>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</si>
  <si>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</si>
  <si>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</si>
  <si>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</si>
  <si>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</si>
  <si>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</si>
  <si>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</si>
  <si>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</si>
  <si>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</si>
  <si>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</si>
  <si>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</si>
  <si>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</si>
  <si>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</si>
  <si>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</si>
  <si>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</si>
  <si>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</si>
  <si>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</si>
  <si>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</si>
  <si>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</si>
  <si>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</si>
  <si>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</si>
  <si>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</si>
  <si>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</si>
  <si>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</si>
  <si>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</si>
  <si>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</si>
  <si>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</si>
  <si>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</si>
  <si>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</si>
  <si>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</si>
  <si>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</si>
  <si>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</si>
  <si>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</si>
  <si>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</si>
  <si>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</si>
  <si>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</si>
  <si>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</si>
  <si>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</si>
  <si>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</si>
  <si>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</si>
  <si>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</si>
  <si>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</si>
  <si>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</si>
  <si>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</si>
  <si>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</si>
  <si>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</si>
  <si>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</si>
  <si>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</si>
  <si>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</si>
  <si>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</si>
  <si>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</si>
  <si>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</si>
  <si>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</si>
  <si>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</si>
  <si>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</si>
  <si>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</si>
  <si>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</si>
  <si>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</si>
  <si>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</si>
  <si>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</si>
  <si>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</si>
  <si>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</si>
  <si>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</si>
  <si>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</si>
  <si>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</si>
  <si>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</si>
  <si>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</si>
  <si>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</si>
  <si>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</si>
  <si>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</si>
  <si>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</si>
  <si>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</si>
  <si>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</si>
  <si>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</si>
  <si>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</si>
  <si>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</si>
  <si>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</si>
  <si>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</si>
  <si>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</si>
  <si>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</si>
  <si>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</si>
  <si>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</si>
  <si>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</si>
  <si>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</si>
  <si>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</si>
  <si>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</si>
  <si>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</si>
  <si>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</si>
  <si>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</si>
  <si>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</si>
  <si>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</si>
  <si>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</si>
  <si>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</si>
  <si>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</si>
  <si>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</si>
  <si>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</si>
  <si>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</si>
  <si>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</si>
  <si>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</si>
  <si>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</si>
  <si>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</si>
  <si>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</si>
  <si>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</si>
  <si>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</si>
  <si>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</si>
  <si>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</si>
  <si>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</si>
  <si>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</si>
  <si>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</si>
  <si>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</si>
  <si>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</si>
  <si>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</si>
  <si>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</si>
  <si>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</si>
  <si>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</si>
  <si>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</si>
  <si>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</si>
  <si>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</si>
  <si>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</si>
  <si>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</si>
  <si>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</si>
  <si>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</si>
  <si>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</si>
  <si>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</si>
  <si>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</si>
  <si>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</si>
  <si>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</si>
  <si>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</si>
  <si>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</si>
  <si>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</si>
  <si>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</si>
  <si>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</si>
  <si>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</si>
  <si>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</si>
  <si>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</si>
  <si>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</si>
  <si>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</si>
  <si>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</si>
  <si>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</si>
  <si>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</si>
  <si>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</si>
  <si>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</si>
  <si>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</si>
  <si>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</si>
  <si>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</si>
  <si>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</si>
  <si>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</si>
  <si>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</si>
  <si>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</si>
  <si>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</si>
  <si>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</si>
  <si>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</si>
  <si>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</si>
  <si>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</si>
  <si>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</si>
  <si>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</si>
  <si>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</si>
  <si>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</si>
  <si>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</si>
  <si>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</si>
  <si>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</si>
  <si>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</si>
  <si>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</si>
  <si>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</si>
  <si>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</si>
  <si>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</si>
  <si>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</si>
  <si>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</si>
  <si>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</si>
  <si>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</si>
  <si>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</si>
  <si>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</si>
  <si>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</si>
  <si>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</si>
  <si>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</si>
  <si>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</si>
  <si>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</si>
  <si>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</si>
  <si>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</si>
  <si>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</si>
  <si>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</si>
  <si>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</si>
  <si>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</si>
  <si>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</si>
  <si>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</si>
  <si>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</si>
  <si>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</si>
  <si>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</si>
  <si>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</si>
  <si>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</si>
  <si>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</si>
  <si>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</si>
  <si>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</si>
  <si>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</si>
  <si>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</si>
  <si>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</si>
  <si>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</si>
  <si>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</si>
  <si>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</si>
  <si>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</si>
  <si>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</si>
  <si>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</si>
  <si>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</si>
  <si>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</si>
  <si>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</si>
  <si>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</si>
  <si>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</si>
  <si>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</si>
  <si>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</si>
  <si>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</si>
  <si>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</si>
  <si>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</si>
  <si>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</si>
  <si>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</si>
  <si>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</si>
  <si>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</si>
  <si>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</si>
  <si>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</si>
  <si>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</si>
  <si>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</si>
  <si>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</si>
  <si>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</si>
  <si>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</si>
  <si>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</si>
  <si>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</si>
  <si>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</si>
  <si>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</si>
  <si>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</si>
  <si>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</si>
  <si>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</si>
  <si>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</si>
  <si>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</si>
  <si>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</si>
  <si>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</si>
  <si>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</si>
  <si>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</si>
  <si>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</si>
  <si>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</si>
  <si>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</si>
  <si>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</si>
  <si>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</si>
  <si>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</si>
  <si>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</si>
  <si>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</si>
  <si>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</si>
  <si>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</si>
  <si>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</si>
  <si>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</si>
  <si>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</si>
  <si>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</si>
  <si>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</si>
  <si>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</si>
  <si>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</si>
  <si>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</si>
  <si>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</si>
  <si>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</si>
  <si>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</si>
  <si>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</si>
  <si>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</si>
  <si>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</si>
  <si>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</si>
  <si>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</si>
  <si>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</si>
  <si>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</si>
  <si>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</si>
  <si>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</si>
  <si>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</si>
  <si>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</si>
  <si>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</si>
  <si>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</si>
  <si>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</si>
  <si>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</si>
  <si>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</si>
  <si>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</si>
  <si>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</si>
  <si>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</si>
  <si>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</si>
  <si>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</si>
  <si>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</si>
  <si>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</si>
  <si>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</si>
  <si>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</si>
  <si>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</si>
  <si>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</si>
  <si>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</si>
  <si>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</si>
  <si>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</si>
  <si>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</si>
  <si>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</si>
  <si>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</si>
  <si>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</si>
  <si>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</si>
  <si>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</si>
  <si>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</si>
  <si>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</si>
  <si>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</si>
  <si>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</si>
  <si>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</si>
  <si>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</si>
  <si>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</si>
  <si>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</si>
  <si>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</si>
  <si>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</si>
  <si>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</si>
  <si>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</si>
  <si>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</si>
  <si>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</si>
  <si>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</si>
  <si>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</si>
  <si>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</si>
  <si>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</si>
  <si>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</si>
  <si>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</si>
  <si>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</si>
  <si>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</si>
  <si>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</si>
  <si>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</si>
  <si>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</si>
  <si>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</si>
  <si>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</si>
  <si>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</si>
  <si>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</si>
  <si>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</si>
  <si>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</si>
  <si>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</si>
  <si>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</si>
  <si>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</si>
  <si>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</si>
  <si>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</si>
  <si>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</si>
  <si>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</si>
  <si>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</si>
  <si>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</si>
  <si>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</si>
  <si>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</si>
  <si>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</si>
  <si>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</si>
  <si>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</si>
  <si>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</si>
  <si>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</si>
  <si>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</si>
  <si>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</si>
  <si>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</si>
  <si>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</si>
  <si>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</si>
  <si>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</si>
  <si>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</si>
  <si>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</si>
  <si>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</si>
  <si>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</si>
  <si>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</si>
  <si>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</si>
  <si>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</si>
  <si>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</si>
  <si>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</si>
  <si>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</si>
  <si>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</si>
  <si>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</si>
  <si>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</si>
  <si>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</si>
  <si>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</si>
  <si>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</si>
  <si>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</si>
  <si>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</si>
  <si>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</si>
  <si>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</si>
  <si>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</si>
  <si>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</si>
  <si>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</si>
  <si>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</si>
  <si>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</si>
  <si>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</si>
  <si>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</si>
  <si>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</si>
  <si>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</si>
  <si>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</si>
  <si>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</si>
  <si>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</si>
  <si>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</si>
  <si>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</si>
  <si>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</si>
  <si>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</si>
  <si>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</si>
  <si>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</si>
  <si>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</si>
  <si>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</si>
  <si>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</si>
  <si>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</si>
  <si>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</si>
  <si>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</si>
  <si>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</si>
  <si>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</si>
  <si>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</si>
  <si>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</si>
  <si>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</si>
  <si>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</si>
  <si>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</si>
  <si>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</si>
  <si>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</si>
  <si>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</si>
  <si>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</si>
  <si>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</si>
  <si>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</si>
  <si>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</si>
  <si>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</si>
  <si>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</si>
  <si>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</si>
  <si>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</si>
  <si>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</si>
  <si>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</si>
  <si>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</si>
  <si>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</si>
  <si>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</si>
  <si>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</si>
  <si>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</si>
  <si>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</si>
  <si>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</si>
  <si>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</si>
  <si>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</si>
  <si>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</si>
  <si>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</si>
  <si>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</si>
  <si>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</si>
  <si>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</si>
  <si>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</si>
  <si>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</si>
  <si>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</si>
  <si>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</si>
  <si>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</si>
  <si>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</si>
  <si>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</si>
  <si>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</si>
  <si>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</si>
  <si>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</si>
  <si>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</si>
  <si>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</si>
  <si>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</si>
  <si>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</si>
  <si>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</si>
  <si>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</si>
  <si>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</si>
  <si>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</si>
  <si>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</si>
  <si>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</si>
  <si>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</si>
  <si>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</si>
  <si>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</si>
  <si>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</si>
  <si>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</si>
  <si>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</si>
  <si>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</si>
  <si>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</si>
  <si>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</si>
  <si>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</si>
  <si>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</si>
  <si>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</si>
  <si>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</si>
  <si>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</si>
  <si>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</si>
  <si>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</si>
  <si>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</si>
  <si>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</si>
  <si>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</si>
  <si>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</si>
  <si>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</si>
  <si>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</si>
  <si>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</si>
  <si>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</si>
  <si>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</si>
  <si>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</si>
  <si>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</si>
  <si>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</si>
  <si>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</si>
  <si>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</si>
  <si>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</si>
  <si>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</si>
  <si>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</si>
  <si>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</si>
  <si>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</si>
  <si>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</si>
  <si>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</si>
  <si>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</si>
  <si>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</si>
  <si>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</si>
  <si>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</si>
  <si>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</si>
  <si>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</si>
  <si>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</si>
  <si>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</si>
  <si>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</si>
  <si>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</si>
  <si>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</si>
  <si>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</si>
  <si>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</si>
  <si>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</si>
  <si>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</si>
  <si>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</si>
  <si>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</si>
  <si>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</si>
  <si>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</si>
  <si>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</si>
  <si>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</si>
  <si>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</si>
  <si>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</si>
  <si>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</si>
  <si>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</si>
  <si>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</si>
  <si>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</si>
  <si>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</si>
  <si>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</si>
  <si>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</si>
  <si>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</si>
  <si>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</si>
  <si>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</si>
  <si>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</si>
  <si>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</si>
  <si>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</si>
  <si>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</si>
  <si>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</si>
  <si>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</si>
  <si>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</si>
  <si>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</si>
  <si>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</si>
  <si>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</si>
  <si>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</si>
  <si>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</si>
  <si>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</si>
  <si>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</si>
  <si>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</si>
  <si>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</si>
  <si>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</si>
  <si>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</si>
  <si>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</si>
  <si>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</si>
  <si>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</si>
  <si>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</si>
  <si>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</si>
  <si>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</si>
  <si>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</si>
  <si>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</si>
  <si>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</si>
  <si>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</si>
  <si>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</si>
  <si>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</si>
  <si>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</si>
  <si>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</si>
  <si>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</si>
  <si>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</si>
  <si>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</si>
  <si>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</si>
  <si>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</si>
  <si>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</si>
  <si>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</si>
  <si>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</si>
  <si>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</si>
  <si>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</si>
  <si>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</si>
  <si>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</si>
  <si>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</si>
  <si>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</si>
  <si>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</si>
  <si>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</si>
  <si>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</si>
  <si>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</si>
  <si>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</si>
  <si>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</si>
  <si>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</si>
  <si>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</si>
  <si>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</si>
  <si>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</si>
  <si>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</si>
  <si>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</si>
  <si>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</si>
  <si>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</si>
  <si>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</si>
  <si>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</si>
  <si>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</si>
  <si>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</si>
  <si>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</si>
  <si>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</si>
  <si>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</si>
  <si>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</si>
  <si>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</si>
  <si>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</si>
  <si>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</si>
  <si>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</si>
  <si>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</si>
  <si>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</si>
  <si>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</si>
  <si>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</si>
  <si>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</si>
  <si>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</si>
  <si>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</si>
  <si>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</si>
  <si>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</si>
  <si>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</si>
  <si>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</si>
  <si>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</si>
  <si>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</si>
  <si>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</si>
  <si>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</si>
  <si>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</si>
  <si>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</si>
  <si>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</si>
  <si>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</si>
  <si>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</si>
  <si>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</si>
  <si>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</si>
  <si>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</si>
  <si>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</si>
  <si>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</si>
  <si>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</si>
  <si>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</si>
  <si>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</si>
  <si>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</si>
  <si>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</si>
  <si>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</si>
  <si>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</si>
  <si>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</si>
  <si>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</si>
  <si>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</si>
  <si>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</si>
  <si>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</si>
  <si>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</si>
  <si>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</si>
  <si>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</si>
  <si>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</si>
  <si>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</si>
  <si>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</si>
  <si>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</si>
  <si>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</si>
  <si>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</si>
  <si>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</si>
  <si>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</si>
  <si>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</si>
  <si>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</si>
  <si>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</si>
  <si>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</si>
  <si>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</si>
  <si>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</si>
  <si>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</si>
  <si>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</si>
  <si>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</si>
  <si>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</si>
  <si>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</si>
  <si>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</si>
  <si>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</si>
  <si>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</si>
  <si>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</si>
  <si>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</si>
  <si>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</si>
  <si>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</si>
  <si>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</si>
  <si>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</si>
  <si>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</si>
  <si>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</si>
  <si>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</si>
  <si>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</si>
  <si>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</si>
  <si>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</si>
  <si>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</si>
  <si>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</si>
  <si>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</si>
  <si>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</si>
  <si>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</si>
  <si>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</si>
  <si>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</si>
  <si>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</si>
  <si>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</si>
  <si>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</si>
  <si>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</si>
  <si>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</si>
  <si>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</si>
  <si>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</si>
  <si>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</si>
  <si>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</si>
  <si>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</si>
  <si>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</si>
  <si>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</si>
  <si>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</si>
  <si>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</si>
  <si>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</si>
  <si>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</si>
  <si>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</si>
  <si>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</si>
  <si>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</si>
  <si>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</si>
  <si>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</si>
  <si>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</si>
  <si>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</si>
  <si>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</si>
  <si>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</si>
  <si>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</si>
  <si>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</si>
  <si>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</si>
  <si>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</si>
  <si>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</si>
  <si>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</si>
  <si>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</si>
  <si>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</si>
  <si>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</si>
  <si>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</si>
  <si>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</si>
  <si>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</si>
  <si>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</si>
  <si>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</si>
  <si>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</si>
  <si>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</si>
  <si>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</si>
  <si>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</si>
  <si>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</si>
  <si>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</si>
  <si>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</si>
  <si>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</si>
  <si>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</si>
  <si>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</si>
  <si>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</si>
  <si>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</si>
  <si>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</si>
  <si>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</si>
  <si>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</si>
  <si>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</si>
  <si>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</si>
  <si>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</si>
  <si>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</si>
  <si>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</si>
  <si>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</si>
  <si>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</si>
  <si>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</si>
  <si>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</si>
  <si>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</si>
  <si>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</si>
  <si>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</si>
  <si>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</si>
  <si>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</si>
  <si>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</si>
  <si>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</si>
  <si>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</si>
  <si>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</si>
  <si>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</si>
  <si>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</si>
  <si>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</si>
  <si>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</si>
  <si>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</si>
  <si>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</si>
  <si>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</si>
  <si>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</si>
  <si>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</si>
  <si>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</si>
  <si>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</si>
  <si>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</si>
  <si>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</si>
  <si>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</si>
  <si>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</si>
  <si>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</si>
  <si>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</si>
  <si>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</si>
  <si>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</si>
  <si>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</si>
  <si>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</si>
  <si>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</si>
  <si>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</si>
  <si>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</si>
  <si>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</si>
  <si>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</si>
  <si>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</si>
  <si>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</si>
  <si>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</si>
  <si>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</si>
  <si>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</si>
  <si>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</si>
  <si>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</si>
  <si>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</si>
  <si>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</si>
  <si>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</si>
  <si>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</si>
  <si>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</si>
  <si>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</si>
  <si>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</si>
  <si>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</si>
  <si>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</si>
  <si>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</si>
  <si>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</si>
  <si>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</si>
  <si>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</si>
  <si>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</si>
  <si>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</si>
  <si>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</si>
  <si>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</si>
  <si>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</si>
  <si>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</si>
  <si>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</si>
  <si>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</si>
  <si>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</si>
  <si>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</si>
  <si>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</si>
  <si>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</si>
  <si>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</si>
  <si>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</si>
  <si>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</si>
  <si>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</si>
  <si>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</si>
  <si>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</si>
  <si>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</si>
  <si>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</si>
  <si>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</si>
  <si>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</si>
  <si>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</si>
  <si>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</si>
  <si>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</si>
  <si>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</si>
  <si>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</si>
  <si>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</si>
  <si>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</si>
  <si>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</si>
  <si>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</si>
  <si>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</si>
  <si>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</si>
  <si>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</si>
  <si>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</si>
  <si>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</si>
  <si>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</si>
  <si>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</si>
  <si>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</si>
  <si>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</si>
  <si>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</si>
  <si>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</si>
  <si>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</si>
  <si>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</si>
  <si>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</si>
  <si>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</si>
  <si>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</si>
  <si>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</si>
  <si>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</si>
  <si>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</si>
  <si>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</si>
  <si>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</si>
  <si>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</si>
  <si>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</si>
  <si>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</si>
  <si>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</si>
  <si>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</si>
  <si>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</si>
  <si>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</si>
  <si>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</si>
  <si>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</si>
  <si>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</si>
  <si>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</si>
  <si>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</si>
  <si>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</si>
  <si>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</si>
  <si>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</si>
  <si>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</si>
  <si>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</si>
  <si>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</si>
  <si>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</si>
  <si>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</si>
  <si>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</si>
  <si>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</si>
  <si>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</si>
  <si>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</si>
  <si>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</si>
  <si>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</si>
  <si>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</si>
  <si>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</si>
  <si>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</si>
  <si>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</si>
  <si>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</si>
  <si>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</si>
  <si>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</si>
  <si>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</si>
  <si>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</si>
  <si>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</si>
  <si>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</si>
  <si>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</si>
  <si>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</si>
  <si>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</si>
  <si>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</si>
  <si>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</si>
  <si>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</si>
  <si>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</si>
  <si>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</si>
  <si>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</si>
  <si>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</si>
  <si>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</si>
  <si>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</si>
  <si>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</si>
  <si>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</si>
  <si>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</si>
  <si>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</si>
  <si>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</si>
  <si>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</si>
  <si>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</si>
  <si>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</si>
  <si>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</si>
  <si>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</si>
  <si>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</si>
  <si>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</si>
  <si>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</si>
  <si>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</si>
  <si>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</si>
  <si>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</si>
  <si>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</si>
  <si>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</si>
  <si>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</si>
  <si>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</si>
  <si>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</si>
  <si>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</si>
  <si>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</si>
  <si>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</si>
  <si>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</si>
  <si>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</si>
  <si>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</si>
  <si>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</si>
  <si>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</si>
  <si>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</si>
  <si>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</si>
  <si>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</si>
  <si>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</si>
  <si>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</si>
  <si>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</si>
  <si>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</si>
  <si>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</si>
  <si>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</si>
  <si>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</si>
  <si>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</si>
  <si>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</si>
  <si>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</si>
  <si>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</si>
  <si>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</si>
  <si>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</si>
  <si>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</si>
  <si>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</si>
  <si>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</si>
  <si>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</si>
  <si>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</si>
  <si>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</si>
  <si>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</si>
  <si>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</si>
  <si>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</si>
  <si>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</si>
  <si>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</si>
  <si>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</si>
  <si>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</si>
  <si>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</si>
  <si>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</si>
  <si>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</si>
  <si>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</si>
  <si>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</si>
  <si>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</si>
  <si>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</si>
  <si>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</si>
  <si>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</si>
  <si>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</si>
  <si>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</si>
  <si>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</si>
  <si>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</si>
  <si>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</si>
  <si>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</si>
  <si>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</si>
  <si>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</si>
  <si>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</si>
  <si>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</si>
  <si>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</si>
  <si>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</si>
  <si>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</si>
  <si>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</si>
  <si>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</si>
  <si>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</si>
  <si>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</si>
  <si>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</si>
  <si>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</si>
  <si>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</si>
  <si>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</si>
  <si>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</si>
  <si>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</si>
  <si>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</si>
  <si>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</si>
  <si>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</si>
  <si>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</si>
  <si>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</si>
  <si>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</si>
  <si>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</si>
  <si>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</si>
  <si>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</si>
  <si>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</si>
  <si>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</si>
  <si>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</si>
  <si>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</si>
  <si>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</si>
  <si>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</si>
  <si>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</si>
  <si>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</si>
  <si>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</si>
  <si>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</si>
  <si>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</si>
  <si>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</si>
  <si>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</si>
  <si>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</si>
  <si>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</si>
  <si>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</si>
  <si>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</si>
  <si>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</si>
  <si>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</si>
  <si>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</si>
  <si>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</si>
  <si>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</si>
  <si>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</si>
  <si>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</si>
  <si>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</si>
  <si>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</si>
  <si>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</si>
  <si>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</si>
  <si>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</si>
  <si>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</si>
  <si>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</si>
  <si>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</si>
  <si>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</si>
  <si>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</si>
  <si>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</si>
  <si>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</si>
  <si>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</si>
  <si>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</si>
  <si>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</si>
  <si>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</si>
  <si>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</si>
  <si>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</si>
  <si>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</si>
  <si>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</si>
  <si>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</si>
  <si>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</si>
  <si>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</si>
  <si>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</si>
  <si>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</si>
  <si>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</si>
  <si>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</si>
  <si>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</si>
  <si>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</si>
  <si>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</si>
  <si>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</si>
  <si>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</si>
  <si>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</si>
  <si>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</si>
  <si>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</si>
  <si>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</si>
  <si>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</si>
  <si>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</si>
  <si>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</si>
  <si>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</si>
  <si>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</si>
  <si>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</si>
  <si>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</si>
  <si>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</si>
  <si>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</si>
  <si>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</si>
  <si>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</si>
  <si>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</si>
  <si>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</si>
  <si>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</si>
  <si>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</si>
  <si>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</si>
  <si>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</si>
  <si>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</si>
  <si>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</si>
  <si>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</si>
  <si>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</si>
  <si>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</si>
  <si>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</si>
  <si>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</si>
  <si>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</si>
  <si>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</si>
  <si>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</si>
  <si>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</si>
  <si>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</si>
  <si>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</si>
  <si>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</si>
  <si>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</si>
  <si>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</si>
  <si>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</si>
  <si>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</si>
  <si>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</si>
  <si>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</si>
  <si>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</si>
  <si>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</si>
  <si>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</si>
  <si>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</si>
  <si>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</si>
  <si>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</si>
  <si>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</si>
  <si>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</si>
  <si>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</si>
  <si>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</si>
  <si>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</si>
  <si>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</si>
  <si>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</si>
  <si>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</si>
  <si>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</si>
  <si>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</si>
  <si>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</si>
  <si>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</si>
  <si>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</si>
  <si>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</si>
  <si>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</si>
  <si>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</si>
  <si>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</si>
  <si>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</si>
  <si>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</si>
  <si>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</si>
  <si>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</si>
  <si>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</si>
  <si>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</si>
  <si>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</si>
  <si>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</si>
  <si>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</si>
  <si>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</si>
  <si>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</si>
  <si>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</si>
  <si>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</si>
  <si>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</si>
  <si>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</si>
  <si>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</si>
  <si>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</si>
  <si>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</si>
  <si>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</si>
  <si>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</si>
  <si>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</si>
  <si>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</si>
  <si>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</si>
  <si>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</si>
  <si>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</si>
  <si>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</si>
  <si>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</si>
  <si>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</si>
  <si>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</si>
  <si>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</si>
  <si>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</si>
  <si>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</si>
  <si>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</si>
  <si>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</si>
  <si>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</si>
  <si>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</si>
  <si>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</si>
  <si>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</si>
  <si>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</si>
  <si>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</si>
  <si>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</si>
  <si>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</si>
  <si>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</si>
  <si>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</si>
  <si>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</si>
  <si>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</si>
  <si>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</si>
  <si>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</si>
  <si>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</si>
  <si>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</si>
  <si>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</si>
  <si>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</si>
  <si>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</si>
  <si>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</si>
  <si>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</si>
  <si>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</si>
  <si>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</si>
  <si>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</si>
  <si>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</si>
  <si>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</si>
  <si>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</si>
  <si>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</si>
  <si>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</si>
  <si>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</si>
  <si>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</si>
  <si>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</si>
  <si>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</si>
  <si>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</si>
  <si>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</si>
  <si>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</si>
  <si>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</si>
  <si>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</si>
  <si>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</si>
  <si>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</si>
  <si>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</si>
  <si>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</si>
  <si>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</si>
  <si>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</si>
  <si>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</si>
  <si>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</si>
  <si>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</si>
  <si>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</si>
  <si>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</si>
  <si>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</si>
  <si>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</si>
  <si>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</si>
  <si>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</si>
  <si>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</si>
  <si>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</si>
  <si>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</si>
  <si>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</si>
  <si>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</si>
  <si>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</si>
  <si>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</si>
  <si>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</si>
  <si>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</si>
  <si>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</si>
  <si>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</si>
  <si>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</si>
  <si>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</si>
  <si>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</si>
  <si>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</si>
  <si>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</si>
  <si>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</si>
  <si>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</si>
  <si>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</si>
  <si>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</si>
  <si>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</si>
  <si>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</si>
  <si>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</si>
  <si>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</si>
  <si>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</si>
  <si>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</si>
  <si>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</si>
  <si>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</si>
  <si>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</si>
  <si>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</si>
  <si>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</si>
  <si>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</si>
  <si>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</si>
  <si>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</si>
  <si>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</si>
  <si>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</si>
  <si>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</si>
  <si>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</si>
  <si>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</si>
  <si>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</si>
  <si>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</si>
  <si>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</si>
  <si>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</si>
  <si>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</si>
  <si>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</si>
  <si>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</si>
  <si>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</si>
  <si>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</si>
  <si>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</si>
  <si>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</si>
  <si>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</si>
  <si>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</si>
  <si>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</si>
  <si>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</si>
  <si>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</si>
  <si>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</si>
  <si>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</si>
  <si>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</si>
  <si>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</si>
  <si>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</si>
  <si>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</si>
  <si>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</si>
  <si>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</si>
  <si>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</si>
  <si>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</si>
  <si>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</si>
  <si>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</si>
  <si>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</si>
  <si>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</si>
  <si>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</si>
  <si>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</si>
  <si>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</si>
  <si>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</si>
  <si>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</si>
  <si>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</si>
  <si>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</si>
  <si>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</si>
  <si>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</si>
  <si>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</si>
  <si>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</si>
  <si>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</si>
  <si>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</si>
  <si>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</si>
  <si>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</si>
  <si>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</si>
  <si>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</si>
  <si>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</si>
  <si>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</si>
  <si>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</si>
  <si>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</si>
  <si>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</si>
  <si>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</si>
  <si>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</si>
  <si>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</si>
  <si>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</si>
  <si>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</si>
  <si>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</si>
  <si>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</si>
  <si>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</si>
  <si>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</si>
  <si>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</si>
  <si>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</si>
  <si>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</si>
  <si>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</si>
  <si>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</si>
  <si>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</si>
  <si>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</si>
  <si>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</si>
  <si>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</si>
  <si>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</si>
  <si>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</si>
  <si>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</si>
  <si>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</si>
  <si>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</si>
  <si>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</si>
  <si>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</si>
  <si>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</si>
  <si>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</si>
  <si>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</si>
  <si>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</si>
  <si>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</si>
  <si>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</si>
  <si>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</si>
  <si>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</si>
  <si>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</si>
  <si>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</si>
  <si>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</si>
  <si>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</si>
  <si>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</si>
  <si>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</si>
  <si>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</si>
  <si>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</si>
  <si>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</si>
  <si>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</si>
  <si>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</si>
  <si>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</si>
  <si>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</si>
  <si>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</si>
  <si>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</si>
  <si>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</si>
  <si>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</si>
  <si>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</si>
  <si>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</si>
  <si>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</si>
  <si>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</si>
  <si>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</si>
  <si>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</si>
  <si>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</si>
  <si>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</si>
  <si>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</si>
  <si>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</si>
  <si>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</si>
  <si>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</si>
  <si>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</si>
  <si>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</si>
  <si>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</si>
  <si>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</si>
  <si>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</si>
  <si>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</si>
  <si>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</si>
  <si>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</si>
  <si>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</si>
  <si>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</si>
  <si>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</si>
  <si>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</si>
  <si>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</si>
  <si>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</si>
  <si>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</si>
  <si>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</si>
  <si>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</si>
  <si>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</si>
  <si>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</si>
  <si>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</si>
  <si>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</si>
  <si>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</si>
  <si>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</si>
  <si>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</si>
  <si>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</si>
  <si>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</si>
  <si>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</si>
  <si>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</si>
  <si>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</si>
  <si>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</si>
  <si>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</si>
  <si>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</si>
  <si>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</si>
  <si>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</si>
  <si>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</si>
  <si>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</si>
  <si>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</si>
  <si>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</si>
  <si>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</si>
  <si>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</si>
  <si>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</si>
  <si>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</si>
  <si>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</si>
  <si>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</si>
  <si>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</si>
  <si>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</si>
  <si>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</si>
  <si>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</si>
  <si>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</si>
  <si>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</si>
  <si>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</si>
  <si>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</si>
  <si>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</si>
  <si>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</si>
  <si>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</si>
  <si>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</si>
  <si>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</si>
  <si>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</si>
  <si>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</si>
  <si>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</si>
  <si>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</si>
  <si>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</si>
  <si>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</si>
  <si>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</si>
  <si>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</si>
  <si>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</si>
  <si>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</si>
  <si>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</si>
  <si>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</si>
  <si>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</si>
  <si>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</si>
  <si>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</si>
  <si>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</si>
  <si>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</si>
  <si>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</si>
  <si>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</si>
  <si>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</si>
  <si>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</si>
  <si>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</si>
  <si>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</si>
  <si>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</si>
  <si>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</si>
  <si>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</si>
  <si>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</si>
  <si>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</si>
  <si>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</si>
  <si>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</si>
  <si>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</si>
  <si>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</si>
  <si>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</si>
  <si>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</si>
  <si>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</si>
  <si>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</si>
  <si>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</si>
  <si>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</si>
  <si>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</si>
  <si>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</si>
  <si>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</si>
  <si>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</si>
  <si>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</si>
  <si>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</si>
  <si>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</si>
  <si>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</si>
  <si>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</si>
  <si>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</si>
  <si>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</si>
  <si>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</si>
  <si>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</si>
  <si>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</si>
  <si>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</si>
  <si>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</si>
  <si>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</si>
  <si>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</si>
  <si>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</si>
  <si>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</si>
  <si>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</si>
  <si>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</si>
  <si>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</si>
  <si>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</si>
  <si>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</si>
  <si>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</si>
  <si>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</si>
  <si>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</si>
  <si>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</si>
  <si>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</si>
  <si>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</si>
  <si>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</si>
  <si>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</si>
  <si>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</si>
  <si>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</si>
  <si>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</si>
  <si>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</si>
  <si>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</si>
  <si>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</si>
  <si>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</si>
  <si>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</si>
  <si>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</si>
  <si>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</si>
  <si>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</si>
  <si>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</si>
  <si>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</si>
  <si>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</si>
  <si>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</si>
  <si>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</si>
  <si>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</si>
  <si>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</si>
  <si>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</si>
  <si>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</si>
  <si>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</si>
  <si>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</si>
  <si>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</si>
  <si>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</si>
  <si>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</si>
  <si>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</si>
  <si>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</si>
  <si>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</si>
  <si>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</si>
  <si>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</si>
  <si>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</si>
  <si>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</si>
  <si>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</si>
  <si>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</si>
  <si>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</si>
  <si>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</si>
  <si>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</si>
  <si>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</si>
  <si>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</si>
  <si>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</si>
  <si>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</si>
  <si>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</si>
  <si>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</si>
  <si>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</si>
  <si>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</si>
  <si>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</si>
  <si>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</si>
  <si>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</si>
  <si>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</si>
  <si>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</si>
  <si>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</si>
  <si>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</si>
  <si>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</si>
  <si>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</si>
  <si>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</si>
  <si>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</si>
  <si>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</si>
  <si>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</si>
  <si>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</si>
  <si>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</si>
  <si>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</si>
  <si>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</si>
  <si>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</si>
  <si>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</si>
  <si>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</si>
  <si>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</si>
  <si>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</si>
  <si>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</si>
  <si>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</si>
  <si>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</si>
  <si>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</si>
  <si>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</si>
  <si>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</si>
  <si>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</si>
  <si>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</si>
  <si>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</si>
  <si>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</si>
  <si>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</si>
  <si>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</si>
  <si>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</si>
  <si>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</si>
  <si>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</si>
  <si>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</si>
  <si>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</si>
  <si>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</si>
  <si>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</si>
  <si>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</si>
  <si>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</si>
  <si>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</si>
  <si>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</si>
  <si>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</si>
  <si>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</si>
  <si>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</si>
  <si>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</si>
  <si>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</si>
  <si>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</si>
  <si>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</si>
  <si>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</si>
  <si>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</si>
  <si>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</si>
  <si>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</si>
  <si>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</si>
  <si>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</si>
  <si>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</si>
  <si>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</si>
  <si>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</si>
  <si>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</si>
  <si>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</si>
  <si>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</si>
  <si>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</si>
  <si>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</si>
  <si>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</si>
  <si>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</si>
  <si>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</si>
  <si>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</si>
  <si>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</si>
  <si>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</si>
  <si>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</si>
  <si>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</si>
  <si>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</si>
  <si>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</si>
  <si>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</si>
  <si>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</si>
  <si>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</si>
  <si>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</si>
  <si>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</si>
  <si>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</si>
  <si>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</si>
  <si>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</si>
  <si>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</si>
  <si>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</si>
  <si>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</si>
  <si>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</si>
  <si>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</si>
  <si>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</si>
  <si>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</si>
  <si>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</si>
  <si>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</si>
  <si>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</si>
  <si>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</si>
  <si>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</si>
  <si>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</si>
  <si>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</si>
  <si>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</si>
  <si>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</si>
  <si>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</si>
  <si>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</si>
  <si>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</si>
  <si>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</si>
  <si>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</si>
  <si>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</si>
  <si>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</si>
  <si>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</si>
  <si>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</si>
  <si>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</si>
  <si>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</si>
  <si>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</si>
  <si>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</si>
  <si>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</si>
  <si>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</si>
  <si>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</si>
  <si>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</si>
  <si>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</si>
  <si>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</si>
  <si>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</si>
  <si>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</si>
  <si>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</si>
  <si>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</si>
  <si>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</si>
  <si>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</si>
  <si>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</si>
  <si>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</si>
  <si>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</si>
  <si>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</si>
  <si>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</si>
  <si>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</si>
  <si>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</si>
  <si>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</si>
  <si>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</si>
  <si>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</si>
  <si>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</si>
  <si>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</si>
  <si>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</si>
  <si>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</si>
  <si>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</si>
  <si>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</si>
  <si>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</si>
  <si>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</si>
  <si>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</si>
  <si>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</si>
  <si>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</si>
  <si>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</si>
  <si>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</si>
  <si>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</si>
  <si>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</si>
  <si>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</si>
  <si>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</si>
  <si>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</si>
  <si>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</si>
  <si>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</si>
  <si>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</si>
  <si>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</si>
  <si>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</si>
  <si>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</si>
  <si>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</si>
  <si>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</si>
  <si>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</si>
  <si>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</si>
  <si>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</si>
  <si>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</si>
  <si>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</si>
  <si>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</si>
  <si>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</si>
  <si>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</si>
  <si>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</si>
  <si>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</si>
  <si>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</si>
  <si>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</si>
  <si>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</si>
  <si>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</si>
  <si>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</si>
  <si>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</si>
  <si>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</si>
  <si>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</si>
  <si>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</si>
  <si>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</si>
  <si>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</si>
  <si>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</si>
  <si>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</si>
  <si>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</si>
  <si>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</si>
  <si>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</si>
  <si>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</si>
  <si>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</si>
  <si>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</si>
  <si>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</si>
  <si>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</si>
  <si>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</si>
  <si>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</si>
  <si>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</si>
  <si>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</si>
  <si>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</si>
  <si>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</si>
  <si>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</si>
  <si>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</si>
  <si>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</si>
  <si>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</si>
  <si>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</si>
  <si>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</si>
  <si>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</si>
  <si>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</si>
  <si>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</si>
  <si>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</si>
  <si>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</si>
  <si>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</si>
  <si>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</si>
  <si>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</si>
  <si>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</si>
  <si>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</si>
  <si>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</si>
  <si>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</si>
  <si>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</si>
  <si>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</si>
  <si>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</si>
  <si>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</si>
  <si>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</si>
  <si>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</si>
  <si>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</si>
  <si>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</si>
  <si>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</si>
  <si>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</si>
  <si>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</si>
  <si>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</si>
  <si>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</si>
  <si>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</si>
  <si>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</si>
  <si>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</si>
  <si>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</si>
  <si>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</si>
  <si>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</si>
  <si>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</si>
  <si>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</si>
  <si>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</si>
  <si>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</si>
  <si>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</si>
  <si>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</si>
  <si>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</si>
  <si>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</si>
  <si>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</si>
  <si>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</si>
  <si>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</si>
  <si>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</si>
  <si>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</si>
  <si>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</si>
  <si>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</si>
  <si>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</si>
  <si>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</si>
  <si>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</si>
  <si>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</si>
  <si>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</si>
  <si>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</si>
  <si>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</si>
  <si>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</si>
  <si>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</si>
  <si>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</si>
  <si>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</si>
  <si>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</si>
  <si>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</si>
  <si>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</si>
  <si>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</si>
  <si>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</si>
  <si>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</si>
  <si>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</si>
  <si>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</si>
  <si>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</si>
  <si>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</si>
  <si>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</si>
  <si>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</si>
  <si>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</si>
  <si>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</si>
  <si>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</si>
  <si>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</si>
  <si>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</si>
  <si>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</si>
  <si>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</si>
  <si>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</si>
  <si>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</si>
  <si>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</si>
  <si>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</si>
  <si>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</si>
  <si>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</si>
  <si>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</si>
  <si>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</si>
  <si>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</si>
  <si>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</si>
  <si>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</si>
  <si>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</si>
  <si>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</si>
  <si>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</si>
  <si>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</si>
  <si>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</si>
  <si>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</si>
  <si>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</si>
  <si>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</si>
  <si>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</si>
  <si>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</si>
  <si>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</si>
  <si>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</si>
  <si>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</si>
  <si>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</si>
  <si>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</si>
  <si>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</si>
  <si>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</si>
  <si>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</si>
  <si>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</si>
  <si>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</si>
  <si>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</si>
  <si>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</si>
  <si>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</si>
  <si>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</si>
  <si>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</si>
  <si>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</si>
  <si>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</si>
  <si>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</si>
  <si>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</si>
  <si>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</si>
  <si>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</si>
  <si>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</si>
  <si>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</si>
  <si>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</si>
  <si>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</si>
  <si>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</si>
  <si>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</si>
  <si>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</si>
  <si>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</si>
  <si>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</si>
  <si>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</si>
  <si>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</si>
  <si>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</si>
  <si>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</si>
  <si>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</si>
  <si>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</si>
  <si>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</si>
  <si>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</si>
  <si>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</si>
  <si>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</si>
  <si>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</si>
  <si>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</si>
  <si>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</si>
  <si>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</si>
  <si>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</si>
  <si>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</si>
  <si>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</si>
  <si>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</si>
  <si>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</si>
  <si>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</si>
  <si>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</si>
  <si>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</si>
  <si>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</si>
  <si>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</si>
  <si>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</si>
  <si>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</si>
  <si>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</si>
  <si>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</si>
  <si>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</si>
  <si>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</si>
  <si>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</si>
  <si>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</si>
  <si>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</si>
  <si>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</si>
  <si>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</si>
  <si>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</si>
  <si>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</si>
  <si>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</si>
  <si>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</si>
  <si>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</si>
  <si>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</si>
  <si>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</si>
  <si>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</si>
  <si>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</si>
  <si>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</si>
  <si>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</si>
  <si>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</si>
  <si>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</si>
  <si>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</si>
  <si>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</si>
  <si>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</si>
  <si>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</si>
  <si>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</si>
  <si>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</si>
  <si>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</si>
  <si>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</si>
  <si>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</si>
  <si>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</si>
  <si>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</si>
  <si>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</si>
  <si>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</si>
  <si>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</si>
  <si>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</si>
  <si>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</si>
  <si>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</si>
  <si>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</si>
  <si>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</si>
  <si>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</si>
  <si>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</si>
  <si>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</si>
  <si>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</si>
  <si>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</si>
  <si>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</si>
  <si>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</si>
  <si>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</si>
  <si>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</si>
  <si>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</si>
  <si>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</si>
  <si>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</si>
  <si>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</si>
  <si>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</si>
  <si>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</si>
  <si>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</si>
  <si>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</si>
  <si>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</si>
  <si>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</si>
  <si>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</si>
  <si>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</si>
  <si>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</si>
  <si>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</si>
  <si>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</si>
  <si>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</si>
  <si>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</si>
  <si>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</si>
  <si>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</si>
  <si>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</si>
  <si>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</si>
  <si>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</si>
  <si>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</si>
  <si>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</si>
  <si>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</si>
  <si>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</si>
  <si>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</si>
  <si>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</si>
  <si>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</si>
  <si>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</si>
  <si>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</si>
  <si>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</si>
  <si>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</si>
  <si>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</si>
  <si>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</si>
  <si>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</si>
  <si>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</si>
  <si>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</si>
  <si>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</si>
  <si>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</si>
  <si>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</si>
  <si>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</si>
  <si>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</si>
  <si>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</si>
  <si>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</si>
  <si>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</si>
  <si>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</si>
  <si>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</si>
  <si>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</si>
  <si>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</si>
  <si>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</si>
  <si>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</si>
  <si>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</si>
  <si>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</si>
  <si>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</si>
  <si>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</si>
  <si>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</si>
  <si>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</si>
  <si>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</si>
  <si>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</si>
  <si>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</si>
  <si>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</si>
  <si>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</si>
  <si>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</si>
  <si>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</si>
  <si>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</si>
  <si>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</si>
  <si>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</si>
  <si>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</si>
  <si>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</si>
  <si>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</si>
  <si>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</si>
  <si>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</si>
  <si>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</si>
  <si>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</si>
  <si>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</si>
  <si>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</si>
  <si>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</si>
  <si>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</si>
  <si>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</si>
  <si>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</si>
  <si>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</si>
  <si>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</si>
  <si>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</si>
  <si>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</si>
  <si>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</si>
  <si>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</si>
  <si>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</si>
  <si>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</si>
  <si>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</si>
  <si>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</si>
  <si>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</si>
  <si>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</si>
  <si>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</si>
  <si>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</si>
  <si>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</si>
  <si>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</si>
  <si>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</si>
  <si>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</si>
  <si>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</si>
  <si>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</si>
  <si>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</si>
  <si>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</si>
  <si>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</si>
  <si>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</si>
  <si>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</si>
  <si>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</si>
  <si>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</si>
  <si>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</si>
  <si>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</si>
  <si>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</si>
  <si>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</si>
  <si>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</si>
  <si>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</si>
  <si>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</si>
  <si>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</si>
  <si>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</si>
  <si>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</si>
  <si>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</si>
  <si>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</si>
  <si>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</si>
  <si>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</si>
  <si>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</si>
  <si>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</si>
  <si>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</si>
  <si>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</si>
  <si>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</si>
  <si>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</si>
  <si>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</si>
  <si>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</si>
  <si>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</si>
  <si>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</si>
  <si>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</si>
  <si>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</si>
  <si>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</si>
  <si>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</si>
  <si>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</si>
  <si>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</si>
  <si>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</si>
  <si>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</si>
  <si>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</si>
  <si>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</si>
  <si>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</si>
  <si>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</si>
  <si>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</si>
  <si>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</si>
  <si>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</si>
  <si>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</si>
  <si>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</si>
  <si>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</si>
  <si>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</si>
  <si>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</si>
  <si>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</si>
  <si>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</si>
  <si>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</si>
  <si>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</si>
  <si>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</si>
  <si>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</si>
  <si>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</si>
  <si>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</si>
  <si>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</si>
  <si>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</si>
  <si>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</si>
  <si>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</si>
  <si>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</si>
  <si>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</si>
  <si>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</si>
  <si>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</si>
  <si>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</si>
  <si>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</si>
  <si>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</si>
  <si>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</si>
  <si>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</si>
  <si>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</si>
  <si>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</si>
  <si>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</si>
  <si>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</si>
  <si>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</si>
  <si>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</si>
  <si>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</si>
  <si>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</si>
  <si>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</si>
  <si>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</si>
  <si>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</si>
  <si>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</si>
  <si>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</si>
  <si>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</si>
  <si>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</si>
  <si>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</si>
  <si>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</si>
  <si>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</si>
  <si>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</si>
  <si>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</si>
  <si>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</si>
  <si>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</si>
  <si>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</si>
  <si>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</si>
  <si>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</si>
  <si>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</si>
  <si>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</si>
  <si>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</si>
  <si>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</si>
  <si>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</si>
  <si>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</si>
  <si>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</si>
  <si>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</si>
  <si>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</si>
  <si>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</si>
  <si>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</si>
  <si>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</si>
  <si>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</si>
  <si>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</si>
  <si>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</si>
  <si>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</si>
  <si>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</si>
  <si>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</si>
  <si>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</si>
  <si>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</si>
  <si>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</si>
  <si>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</si>
  <si>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</si>
  <si>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</si>
  <si>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</si>
  <si>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</si>
  <si>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</si>
  <si>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</si>
  <si>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</si>
  <si>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</si>
  <si>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</si>
  <si>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</si>
  <si>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</si>
  <si>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</si>
  <si>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</si>
  <si>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</si>
  <si>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</si>
  <si>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</si>
  <si>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</si>
  <si>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</si>
  <si>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</si>
  <si>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</si>
  <si>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</si>
  <si>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</si>
  <si>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</si>
  <si>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</si>
  <si>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</si>
  <si>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</si>
  <si>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</si>
  <si>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</si>
  <si>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</si>
  <si>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</si>
  <si>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</si>
  <si>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</si>
  <si>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</si>
  <si>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</si>
  <si>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</si>
  <si>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</si>
  <si>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</si>
  <si>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</si>
  <si>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</si>
  <si>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</si>
  <si>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</si>
  <si>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</si>
  <si>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</si>
  <si>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</si>
  <si>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</si>
  <si>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</si>
  <si>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</si>
  <si>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</si>
  <si>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</si>
  <si>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</si>
  <si>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</si>
  <si>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</si>
  <si>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</si>
  <si>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</si>
  <si>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</si>
  <si>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</si>
  <si>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</si>
  <si>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</si>
  <si>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</si>
  <si>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</si>
  <si>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</si>
  <si>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</si>
  <si>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</si>
  <si>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</si>
  <si>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</si>
  <si>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</si>
  <si>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</si>
  <si>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</si>
  <si>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</si>
  <si>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</si>
  <si>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</si>
  <si>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</si>
  <si>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</si>
  <si>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</si>
  <si>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</si>
  <si>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</si>
  <si>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</si>
  <si>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</si>
  <si>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</si>
  <si>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</si>
  <si>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</si>
  <si>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</si>
  <si>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</si>
  <si>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</si>
  <si>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</si>
  <si>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</si>
  <si>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</si>
  <si>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</si>
  <si>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</si>
  <si>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</si>
  <si>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</si>
  <si>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</si>
  <si>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</si>
  <si>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</si>
  <si>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</si>
  <si>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</si>
  <si>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</si>
  <si>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</si>
  <si>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</si>
  <si>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</si>
  <si>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</si>
  <si>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</si>
  <si>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</si>
  <si>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</si>
  <si>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</si>
  <si>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</si>
  <si>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</si>
  <si>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</si>
  <si>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</si>
  <si>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</si>
  <si>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</si>
  <si>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</si>
  <si>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</si>
  <si>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</si>
  <si>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</si>
  <si>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</si>
  <si>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</si>
  <si>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</si>
  <si>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</si>
  <si>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</si>
  <si>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</si>
  <si>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</si>
  <si>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</si>
  <si>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</si>
  <si>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</si>
  <si>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</si>
  <si>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</si>
  <si>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</si>
  <si>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</si>
  <si>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</si>
  <si>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</si>
  <si>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</si>
  <si>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</si>
  <si>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</si>
  <si>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</si>
  <si>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</si>
  <si>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</si>
  <si>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</si>
  <si>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</si>
  <si>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</si>
  <si>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</si>
  <si>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</si>
  <si>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</si>
  <si>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</si>
  <si>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</si>
  <si>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</si>
  <si>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</si>
  <si>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</si>
  <si>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</si>
  <si>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</si>
  <si>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</si>
  <si>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</si>
  <si>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</si>
  <si>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</si>
  <si>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</si>
  <si>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</si>
  <si>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</si>
  <si>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</si>
  <si>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</si>
  <si>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</si>
  <si>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</si>
  <si>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</si>
  <si>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</si>
  <si>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</si>
  <si>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</si>
  <si>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</si>
  <si>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</si>
  <si>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</si>
  <si>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</si>
  <si>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</si>
  <si>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</si>
  <si>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</si>
  <si>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</si>
  <si>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</si>
  <si>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</si>
  <si>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</si>
  <si>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</si>
  <si>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</si>
  <si>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</si>
  <si>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</si>
  <si>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</si>
  <si>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</si>
  <si>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</si>
  <si>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</si>
  <si>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</si>
  <si>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</si>
  <si>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</si>
  <si>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</si>
  <si>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</si>
  <si>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</si>
  <si>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</si>
  <si>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</si>
  <si>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</si>
  <si>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</si>
  <si>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</si>
  <si>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</si>
  <si>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</si>
  <si>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</si>
  <si>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</si>
  <si>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</si>
  <si>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</si>
  <si>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</si>
  <si>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</si>
  <si>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</si>
  <si>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</si>
  <si>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</si>
  <si>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</si>
  <si>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</si>
  <si>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</si>
  <si>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</si>
  <si>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</si>
  <si>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</si>
  <si>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</si>
  <si>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</si>
  <si>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</si>
  <si>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</si>
  <si>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</si>
  <si>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</si>
  <si>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</si>
  <si>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</si>
  <si>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</si>
  <si>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</si>
  <si>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</si>
  <si>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</si>
  <si>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</si>
  <si>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</si>
  <si>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</si>
  <si>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</si>
  <si>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</si>
  <si>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</si>
  <si>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</si>
  <si>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</si>
  <si>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</si>
  <si>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</si>
  <si>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</si>
  <si>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</si>
  <si>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</si>
  <si>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</si>
  <si>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</si>
  <si>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</si>
  <si>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</si>
  <si>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</si>
  <si>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</si>
  <si>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</si>
  <si>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</si>
  <si>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</si>
  <si>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</si>
  <si>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</si>
  <si>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</si>
  <si>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</si>
  <si>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</si>
  <si>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</si>
  <si>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</si>
  <si>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</si>
  <si>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</si>
  <si>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</si>
  <si>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</si>
  <si>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</si>
  <si>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</si>
  <si>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</si>
  <si>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</si>
  <si>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</si>
  <si>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</si>
  <si>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</si>
  <si>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</si>
  <si>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</si>
  <si>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</si>
  <si>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</si>
  <si>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</si>
  <si>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</si>
  <si>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</si>
  <si>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</si>
  <si>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</si>
  <si>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</si>
  <si>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</si>
  <si>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</si>
  <si>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</si>
  <si>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</si>
  <si>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</si>
  <si>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</si>
  <si>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</si>
  <si>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</si>
  <si>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</si>
  <si>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</si>
  <si>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</si>
  <si>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</si>
  <si>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</si>
  <si>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</si>
  <si>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</si>
  <si>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</si>
  <si>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</si>
  <si>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</si>
  <si>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</si>
  <si>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</si>
  <si>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</si>
  <si>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</si>
  <si>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</si>
  <si>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</si>
  <si>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</si>
  <si>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</si>
  <si>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</si>
  <si>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</si>
  <si>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</si>
  <si>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</si>
  <si>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</si>
  <si>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</si>
  <si>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</si>
  <si>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</si>
  <si>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</si>
  <si>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</si>
  <si>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</si>
  <si>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</si>
  <si>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</si>
  <si>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</si>
  <si>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</si>
  <si>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</si>
  <si>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</si>
  <si>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</si>
  <si>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</si>
  <si>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</si>
  <si>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</si>
  <si>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</si>
  <si>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</si>
  <si>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</si>
  <si>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</si>
  <si>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</si>
  <si>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</si>
  <si>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</si>
  <si>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</si>
  <si>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</si>
  <si>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</si>
  <si>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</si>
  <si>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</si>
  <si>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</si>
  <si>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</si>
  <si>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</si>
  <si>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</si>
  <si>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</si>
  <si>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</si>
  <si>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</si>
  <si>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</si>
  <si>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</si>
  <si>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</si>
  <si>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</si>
  <si>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</si>
  <si>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</si>
  <si>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</si>
  <si>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</si>
  <si>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</si>
  <si>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</si>
  <si>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</si>
  <si>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</si>
  <si>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</si>
  <si>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</si>
  <si>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</si>
  <si>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</si>
  <si>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</si>
  <si>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</si>
  <si>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</si>
  <si>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</si>
  <si>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</si>
  <si>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</si>
  <si>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</si>
  <si>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</si>
  <si>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</si>
  <si>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</si>
  <si>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</si>
  <si>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</si>
  <si>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</si>
  <si>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</si>
  <si>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</si>
  <si>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</si>
  <si>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</si>
  <si>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</si>
  <si>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</si>
  <si>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</si>
  <si>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</si>
  <si>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</si>
  <si>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</si>
  <si>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</si>
  <si>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</si>
  <si>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</si>
  <si>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</si>
  <si>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</si>
  <si>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</si>
  <si>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</si>
  <si>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</si>
  <si>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</si>
  <si>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</si>
  <si>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</si>
  <si>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</si>
  <si>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</si>
  <si>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</si>
  <si>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</si>
  <si>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</si>
  <si>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</si>
  <si>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</si>
  <si>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</si>
  <si>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</si>
  <si>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</si>
  <si>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</si>
  <si>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</si>
  <si>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</si>
  <si>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</si>
  <si>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</si>
  <si>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</si>
  <si>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</si>
  <si>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</si>
  <si>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</si>
  <si>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</si>
  <si>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</si>
  <si>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</si>
  <si>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</si>
  <si>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</si>
  <si>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</si>
  <si>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</si>
  <si>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</si>
  <si>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</si>
  <si>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</si>
  <si>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</si>
  <si>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</si>
  <si>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</si>
  <si>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</si>
  <si>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</si>
  <si>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</si>
  <si>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</si>
  <si>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</si>
  <si>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</si>
  <si>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</si>
  <si>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</si>
  <si>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</si>
  <si>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</si>
  <si>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</si>
  <si>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</si>
  <si>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</si>
  <si>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</si>
  <si>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</si>
  <si>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</si>
  <si>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</si>
  <si>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</si>
  <si>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</si>
  <si>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</si>
  <si>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</si>
  <si>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</si>
  <si>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</si>
  <si>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</si>
  <si>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</si>
  <si>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</si>
  <si>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</si>
  <si>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</si>
  <si>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</si>
  <si>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</si>
  <si>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</si>
  <si>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</si>
  <si>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</si>
  <si>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</si>
  <si>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</si>
  <si>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</si>
  <si>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</si>
  <si>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</si>
  <si>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</si>
  <si>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</si>
  <si>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</si>
  <si>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</si>
  <si>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</si>
  <si>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</si>
  <si>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</si>
  <si>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</si>
  <si>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</si>
  <si>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</si>
  <si>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</si>
  <si>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</si>
  <si>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</si>
  <si>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</si>
  <si>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</si>
  <si>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</si>
  <si>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</si>
  <si>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</si>
  <si>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</si>
  <si>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</si>
  <si>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</si>
  <si>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</si>
  <si>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</si>
  <si>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</si>
  <si>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</si>
  <si>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</si>
  <si>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</si>
  <si>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</si>
  <si>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</si>
  <si>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</si>
  <si>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</si>
  <si>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</si>
  <si>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</si>
  <si>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</si>
  <si>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</si>
  <si>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</si>
  <si>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</si>
  <si>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</si>
  <si>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</si>
  <si>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</si>
  <si>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</si>
  <si>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</si>
  <si>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</si>
  <si>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</si>
  <si>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</si>
  <si>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</si>
  <si>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</si>
  <si>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</si>
  <si>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</si>
  <si>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</si>
  <si>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</si>
  <si>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</si>
  <si>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</si>
  <si>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</si>
  <si>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</si>
  <si>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</si>
  <si>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</si>
  <si>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</si>
  <si>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</si>
  <si>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</si>
  <si>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</si>
  <si>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</si>
  <si>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</si>
  <si>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</si>
  <si>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</si>
  <si>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</si>
  <si>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</si>
  <si>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</si>
  <si>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</si>
  <si>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</si>
  <si>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</si>
  <si>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</si>
  <si>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</si>
  <si>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</si>
  <si>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</si>
  <si>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</si>
  <si>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</si>
  <si>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</si>
  <si>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</si>
  <si>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</si>
  <si>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</si>
  <si>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</si>
  <si>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</si>
  <si>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</si>
  <si>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</si>
  <si>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</si>
  <si>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</si>
  <si>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</si>
  <si>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</si>
  <si>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</si>
  <si>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</si>
  <si>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</si>
  <si>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</si>
  <si>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</si>
  <si>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</si>
  <si>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</si>
  <si>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</si>
  <si>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</si>
  <si>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</si>
  <si>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</si>
  <si>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</si>
  <si>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</si>
  <si>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</si>
  <si>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</si>
  <si>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</si>
  <si>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</si>
  <si>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</si>
  <si>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</si>
  <si>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</si>
  <si>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</si>
  <si>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</si>
  <si>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</si>
  <si>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</si>
  <si>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</si>
  <si>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</si>
  <si>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</si>
  <si>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</si>
  <si>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</si>
  <si>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</si>
  <si>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</si>
  <si>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</si>
  <si>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</si>
  <si>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</si>
  <si>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</si>
  <si>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</si>
  <si>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</si>
  <si>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</si>
  <si>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</si>
  <si>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</si>
  <si>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</si>
  <si>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</si>
  <si>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</si>
  <si>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</si>
  <si>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</si>
  <si>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</si>
  <si>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</si>
  <si>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</si>
  <si>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</si>
  <si>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</si>
  <si>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</si>
  <si>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</si>
  <si>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</si>
  <si>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</si>
  <si>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</si>
  <si>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</si>
  <si>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</si>
  <si>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</si>
  <si>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</si>
  <si>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</si>
  <si>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</si>
  <si>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</si>
  <si>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</si>
  <si>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</si>
  <si>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</si>
  <si>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</si>
  <si>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</si>
  <si>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</si>
  <si>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</si>
  <si>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</si>
  <si>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</si>
  <si>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</si>
  <si>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</si>
  <si>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</si>
  <si>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</si>
  <si>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</si>
  <si>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</si>
  <si>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</si>
  <si>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</si>
  <si>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</si>
  <si>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</si>
  <si>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</si>
  <si>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</si>
  <si>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</si>
  <si>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</si>
  <si>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</si>
  <si>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</si>
  <si>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</si>
  <si>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</si>
  <si>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</si>
  <si>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</si>
  <si>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</si>
  <si>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</si>
  <si>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</si>
  <si>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</si>
  <si>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</si>
  <si>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</si>
  <si>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</si>
  <si>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</si>
  <si>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</si>
  <si>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</si>
  <si>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</si>
  <si>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</si>
  <si>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</si>
  <si>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</si>
  <si>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</si>
  <si>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</si>
  <si>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</si>
  <si>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</si>
  <si>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</si>
  <si>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</si>
  <si>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</si>
  <si>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</si>
  <si>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</si>
  <si>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</si>
  <si>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</si>
  <si>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</si>
  <si>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</si>
  <si>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</si>
  <si>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</si>
  <si>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</si>
  <si>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</si>
  <si>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</si>
  <si>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</si>
  <si>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</si>
  <si>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</si>
  <si>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</si>
  <si>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</si>
  <si>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</si>
  <si>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</si>
  <si>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</si>
  <si>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</si>
  <si>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</si>
  <si>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</si>
  <si>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</si>
  <si>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</si>
  <si>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</si>
  <si>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</si>
  <si>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</si>
  <si>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</si>
  <si>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</si>
  <si>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</si>
  <si>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</si>
  <si>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</si>
  <si>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</si>
  <si>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</si>
  <si>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</si>
  <si>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</si>
  <si>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</si>
  <si>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</si>
  <si>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</si>
  <si>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</si>
  <si>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</si>
  <si>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</si>
  <si>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</si>
  <si>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</si>
  <si>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</si>
  <si>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</si>
  <si>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</si>
  <si>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</si>
  <si>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</si>
  <si>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</si>
  <si>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</si>
  <si>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</si>
  <si>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</si>
  <si>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</si>
  <si>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</si>
  <si>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</si>
  <si>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</si>
  <si>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</si>
  <si>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</si>
  <si>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</si>
  <si>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</si>
  <si>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</si>
  <si>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</si>
  <si>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</si>
  <si>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</si>
  <si>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</si>
  <si>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</si>
  <si>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</si>
  <si>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</si>
  <si>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</si>
  <si>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</si>
  <si>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</si>
  <si>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</si>
  <si>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</si>
  <si>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</si>
  <si>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</si>
  <si>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</si>
  <si>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</si>
  <si>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</si>
  <si>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</si>
  <si>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</si>
  <si>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</si>
  <si>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</si>
  <si>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</si>
  <si>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</si>
  <si>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</si>
  <si>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</si>
  <si>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</si>
  <si>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</si>
  <si>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</si>
  <si>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</si>
  <si>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</si>
  <si>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</si>
  <si>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</si>
  <si>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</si>
  <si>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</si>
  <si>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</si>
  <si>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</si>
  <si>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</si>
  <si>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</si>
  <si>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</si>
  <si>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</si>
  <si>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</si>
  <si>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</si>
  <si>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</si>
  <si>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</si>
  <si>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</si>
  <si>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</si>
  <si>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</si>
  <si>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</si>
  <si>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</si>
  <si>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</si>
  <si>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</si>
  <si>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</si>
  <si>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</si>
  <si>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</si>
  <si>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</si>
  <si>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</si>
  <si>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</si>
  <si>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</si>
  <si>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</si>
  <si>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</si>
  <si>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</si>
  <si>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</si>
  <si>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</si>
  <si>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</si>
  <si>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</si>
  <si>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</si>
  <si>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</si>
  <si>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</si>
  <si>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</si>
  <si>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</si>
  <si>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</si>
  <si>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</si>
  <si>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</si>
  <si>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</si>
  <si>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</si>
  <si>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</si>
  <si>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</si>
  <si>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</si>
  <si>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</si>
  <si>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</si>
  <si>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</si>
  <si>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</si>
  <si>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</si>
  <si>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</si>
  <si>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</si>
  <si>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</si>
  <si>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</si>
  <si>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</si>
  <si>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</si>
  <si>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</si>
  <si>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</si>
  <si>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</si>
  <si>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</si>
  <si>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</si>
  <si>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</si>
  <si>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</si>
  <si>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</si>
  <si>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</si>
  <si>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</si>
  <si>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</si>
  <si>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</si>
  <si>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</si>
  <si>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</si>
  <si>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</si>
  <si>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</si>
  <si>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</si>
  <si>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</si>
  <si>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</si>
  <si>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</si>
  <si>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</si>
  <si>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</si>
  <si>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</si>
  <si>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</si>
  <si>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</si>
  <si>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</si>
  <si>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</si>
  <si>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</si>
  <si>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</si>
  <si>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</si>
  <si>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</si>
  <si>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</si>
  <si>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</si>
  <si>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</si>
  <si>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</si>
  <si>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</si>
  <si>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</si>
  <si>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</si>
  <si>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</si>
  <si>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</si>
  <si>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</si>
  <si>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</si>
  <si>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</si>
  <si>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</si>
  <si>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</si>
  <si>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</si>
  <si>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</si>
  <si>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</si>
  <si>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</si>
  <si>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</si>
  <si>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</si>
  <si>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</si>
  <si>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</si>
  <si>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</si>
  <si>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</si>
  <si>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</si>
  <si>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</si>
  <si>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</si>
  <si>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</si>
  <si>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</si>
  <si>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</si>
  <si>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</si>
  <si>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</si>
  <si>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</si>
  <si>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</si>
  <si>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</si>
  <si>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</si>
  <si>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</si>
  <si>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</si>
  <si>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</si>
  <si>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</si>
  <si>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</si>
  <si>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</si>
  <si>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</si>
  <si>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</si>
  <si>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</si>
  <si>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</si>
  <si>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</si>
  <si>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</si>
  <si>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</si>
  <si>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</si>
  <si>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</si>
  <si>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</si>
  <si>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</si>
  <si>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</si>
  <si>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</si>
  <si>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</si>
  <si>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</si>
  <si>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</si>
  <si>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</si>
  <si>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</si>
  <si>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</si>
  <si>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</si>
  <si>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</si>
  <si>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</si>
  <si>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</si>
  <si>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</si>
  <si>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</si>
  <si>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</si>
  <si>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</si>
  <si>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</si>
  <si>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</si>
  <si>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</si>
  <si>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</si>
  <si>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</si>
  <si>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</si>
  <si>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</si>
  <si>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</si>
  <si>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</si>
  <si>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</si>
  <si>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</si>
  <si>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</si>
  <si>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</si>
  <si>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</si>
  <si>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</si>
  <si>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</si>
  <si>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</si>
  <si>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</si>
  <si>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</si>
  <si>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</si>
  <si>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</si>
  <si>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</si>
  <si>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</si>
  <si>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</si>
  <si>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</si>
  <si>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</si>
  <si>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</si>
  <si>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</si>
  <si>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</si>
  <si>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</si>
  <si>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</si>
  <si>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</si>
  <si>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</si>
  <si>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</si>
  <si>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</si>
  <si>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</si>
  <si>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</si>
  <si>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</si>
  <si>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</si>
  <si>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</si>
  <si>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</si>
  <si>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</si>
  <si>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</si>
  <si>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</si>
  <si>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</si>
  <si>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</si>
  <si>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</si>
  <si>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</si>
  <si>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</si>
  <si>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</si>
  <si>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</si>
  <si>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</si>
  <si>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</si>
  <si>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</si>
  <si>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</si>
  <si>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</si>
  <si>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</si>
  <si>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</si>
  <si>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</si>
  <si>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</si>
  <si>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</si>
  <si>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</si>
  <si>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</si>
  <si>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</si>
  <si>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</si>
  <si>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</si>
  <si>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</si>
  <si>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</si>
  <si>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</si>
  <si>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</si>
  <si>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</si>
  <si>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</si>
  <si>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</si>
  <si>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</si>
  <si>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</si>
  <si>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</si>
  <si>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</si>
  <si>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</si>
  <si>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</si>
  <si>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</si>
  <si>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</si>
  <si>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</si>
  <si>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</si>
  <si>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</si>
  <si>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</si>
  <si>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</si>
  <si>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</si>
  <si>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</si>
  <si>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</si>
  <si>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</si>
  <si>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</si>
  <si>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</si>
  <si>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</si>
  <si>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</si>
  <si>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</si>
  <si>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</si>
  <si>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</si>
  <si>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</si>
  <si>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</si>
  <si>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</si>
  <si>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</si>
  <si>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</si>
  <si>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</si>
  <si>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</si>
  <si>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</si>
  <si>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</si>
  <si>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</si>
  <si>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</si>
  <si>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</si>
  <si>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</si>
  <si>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</si>
  <si>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</si>
  <si>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</si>
  <si>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</si>
  <si>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</si>
  <si>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</si>
  <si>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</si>
  <si>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</si>
  <si>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</si>
  <si>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</si>
  <si>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</si>
  <si>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</si>
  <si>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</si>
  <si>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</si>
  <si>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</si>
  <si>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</si>
  <si>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</si>
  <si>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</si>
  <si>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</si>
  <si>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</si>
  <si>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</si>
  <si>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</si>
  <si>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</si>
  <si>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</si>
  <si>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</si>
  <si>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</si>
  <si>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</si>
  <si>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</si>
  <si>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</si>
  <si>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</si>
  <si>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</si>
  <si>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</si>
  <si>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</si>
  <si>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</si>
  <si>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</si>
  <si>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</si>
  <si>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</si>
  <si>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</si>
  <si>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</si>
  <si>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</si>
  <si>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</si>
  <si>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</si>
  <si>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</si>
  <si>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</si>
  <si>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</si>
  <si>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</si>
  <si>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</si>
  <si>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</si>
  <si>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</si>
  <si>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</si>
  <si>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</si>
  <si>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</si>
  <si>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</si>
  <si>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</si>
  <si>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</si>
  <si>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</si>
  <si>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</si>
  <si>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</si>
  <si>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</si>
  <si>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</si>
  <si>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</si>
  <si>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</si>
  <si>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</si>
  <si>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</si>
  <si>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</si>
  <si>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</si>
  <si>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</si>
  <si>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</si>
  <si>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</si>
  <si>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</si>
  <si>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</si>
  <si>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</si>
  <si>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</si>
  <si>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</si>
  <si>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</si>
  <si>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</si>
  <si>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</si>
  <si>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</si>
  <si>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</si>
  <si>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</si>
  <si>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</si>
  <si>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</si>
  <si>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</si>
  <si>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</si>
  <si>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</si>
  <si>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</si>
  <si>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</si>
  <si>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</si>
  <si>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</si>
  <si>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</si>
  <si>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</si>
  <si>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</si>
  <si>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</si>
  <si>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</si>
  <si>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</si>
  <si>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</si>
  <si>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</si>
  <si>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</si>
  <si>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</si>
  <si>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</si>
  <si>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</si>
  <si>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</si>
  <si>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</si>
  <si>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</si>
  <si>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</si>
  <si>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</si>
  <si>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</si>
  <si>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</si>
  <si>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</si>
  <si>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</si>
  <si>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</si>
  <si>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</si>
  <si>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</si>
  <si>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</si>
  <si>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</si>
  <si>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</si>
  <si>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</si>
  <si>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</si>
  <si>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</si>
  <si>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</si>
  <si>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</si>
  <si>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</si>
  <si>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</si>
  <si>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</si>
  <si>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</si>
  <si>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</si>
  <si>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</si>
  <si>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</si>
  <si>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</si>
  <si>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</si>
  <si>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</si>
  <si>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</si>
  <si>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</si>
  <si>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</si>
  <si>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</si>
  <si>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</si>
  <si>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</si>
  <si>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</si>
  <si>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</si>
  <si>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</si>
  <si>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</si>
  <si>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</si>
  <si>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</si>
  <si>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</si>
  <si>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</si>
  <si>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</si>
  <si>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</si>
  <si>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</si>
  <si>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</si>
  <si>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</si>
  <si>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</si>
  <si>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</si>
  <si>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</si>
  <si>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</si>
  <si>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</si>
  <si>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</si>
  <si>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</si>
  <si>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</si>
  <si>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</si>
  <si>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</si>
  <si>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</si>
  <si>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</si>
  <si>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</si>
  <si>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</si>
  <si>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</si>
  <si>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</si>
  <si>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</si>
  <si>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</si>
  <si>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</si>
  <si>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</si>
  <si>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</si>
  <si>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</si>
  <si>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</si>
  <si>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</si>
  <si>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</si>
  <si>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</si>
  <si>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</si>
  <si>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</si>
  <si>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</si>
  <si>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</si>
  <si>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</si>
  <si>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</si>
  <si>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</si>
  <si>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</si>
  <si>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</si>
  <si>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</si>
  <si>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</si>
  <si>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</si>
  <si>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</si>
  <si>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</si>
  <si>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</si>
  <si>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</si>
  <si>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</si>
  <si>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</si>
  <si>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</si>
  <si>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</si>
  <si>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</si>
  <si>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</si>
  <si>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</si>
  <si>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</si>
  <si>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</si>
  <si>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</si>
  <si>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</si>
  <si>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</si>
  <si>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</si>
  <si>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</si>
  <si>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</si>
  <si>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</si>
  <si>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</si>
  <si>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</si>
  <si>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</si>
  <si>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</si>
  <si>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</si>
  <si>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</si>
  <si>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</si>
  <si>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</si>
  <si>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</si>
  <si>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</si>
  <si>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</si>
  <si>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</si>
  <si>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</si>
  <si>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</si>
  <si>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</si>
  <si>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</si>
  <si>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</si>
  <si>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</si>
  <si>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</si>
  <si>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</si>
  <si>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</si>
  <si>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</si>
  <si>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</si>
  <si>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</si>
  <si>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</si>
  <si>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</si>
  <si>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</si>
  <si>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</si>
  <si>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</si>
  <si>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</si>
  <si>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</si>
  <si>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</si>
  <si>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</si>
  <si>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</si>
  <si>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</si>
  <si>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</si>
  <si>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</si>
  <si>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</si>
  <si>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</si>
  <si>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</si>
  <si>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</si>
  <si>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</si>
  <si>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</si>
  <si>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</si>
  <si>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</si>
  <si>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</si>
  <si>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</si>
  <si>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</si>
  <si>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</si>
  <si>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</si>
  <si>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</si>
  <si>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</si>
  <si>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</si>
  <si>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</si>
  <si>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</si>
  <si>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</si>
  <si>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</si>
  <si>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</si>
  <si>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</si>
  <si>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</si>
  <si>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</si>
  <si>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</si>
  <si>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</si>
  <si>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</si>
  <si>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</si>
  <si>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</si>
  <si>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</si>
  <si>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</si>
  <si>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</si>
  <si>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</si>
  <si>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</si>
  <si>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</si>
  <si>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</si>
  <si>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</si>
  <si>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</si>
  <si>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</si>
  <si>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</si>
  <si>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</si>
  <si>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</si>
  <si>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</si>
  <si>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</si>
  <si>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</si>
  <si>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</si>
  <si>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</si>
  <si>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</si>
  <si>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</si>
  <si>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</si>
  <si>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</si>
  <si>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</si>
  <si>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</si>
  <si>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</si>
  <si>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</si>
  <si>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</si>
  <si>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</si>
  <si>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</si>
  <si>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</si>
  <si>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</si>
  <si>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</si>
  <si>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</si>
  <si>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</si>
  <si>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</si>
  <si>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</si>
  <si>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</si>
  <si>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</si>
  <si>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</si>
  <si>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</si>
  <si>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</si>
  <si>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</si>
  <si>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</si>
  <si>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</si>
  <si>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</si>
  <si>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</si>
  <si>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</si>
  <si>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</si>
  <si>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</si>
  <si>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</si>
  <si>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</si>
  <si>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</si>
  <si>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</si>
  <si>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</si>
  <si>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</si>
  <si>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</si>
  <si>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</si>
  <si>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</si>
  <si>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</si>
  <si>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</si>
  <si>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</si>
  <si>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</si>
  <si>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</si>
  <si>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</si>
  <si>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</si>
  <si>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</si>
  <si>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</si>
  <si>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</si>
  <si>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</si>
  <si>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</si>
  <si>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</si>
  <si>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</si>
  <si>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</si>
  <si>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</si>
  <si>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</si>
  <si>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</si>
  <si>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</si>
  <si>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</si>
  <si>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</si>
  <si>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</si>
  <si>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</si>
  <si>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</si>
  <si>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</si>
  <si>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</si>
  <si>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</si>
  <si>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</si>
  <si>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</si>
  <si>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</si>
  <si>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</si>
  <si>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</si>
  <si>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</si>
  <si>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</si>
  <si>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</si>
  <si>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</si>
  <si>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</si>
  <si>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</si>
  <si>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</si>
  <si>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</si>
  <si>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</si>
  <si>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</si>
  <si>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</si>
  <si>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</si>
  <si>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</si>
  <si>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</si>
  <si>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</si>
  <si>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</si>
  <si>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</si>
  <si>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</si>
  <si>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</si>
  <si>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</si>
  <si>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</si>
  <si>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</si>
  <si>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</si>
  <si>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</si>
  <si>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</si>
  <si>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</si>
  <si>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</si>
  <si>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</si>
  <si>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</si>
  <si>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</si>
  <si>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</si>
  <si>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</si>
  <si>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</si>
  <si>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</si>
  <si>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</si>
  <si>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</si>
  <si>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</si>
  <si>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</si>
  <si>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</si>
  <si>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</si>
  <si>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</si>
  <si>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</si>
  <si>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</si>
  <si>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</si>
  <si>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</si>
  <si>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</si>
  <si>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</si>
  <si>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</si>
  <si>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</si>
  <si>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</si>
  <si>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</si>
  <si>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</si>
  <si>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</si>
  <si>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</si>
  <si>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</si>
  <si>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</si>
  <si>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</si>
  <si>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</si>
  <si>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</si>
  <si>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</si>
  <si>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</si>
  <si>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</si>
  <si>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</si>
  <si>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</si>
  <si>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</si>
  <si>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</si>
  <si>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</si>
  <si>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</si>
  <si>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</si>
  <si>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</si>
  <si>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</si>
  <si>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</si>
  <si>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</si>
  <si>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</si>
  <si>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</si>
  <si>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</si>
  <si>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</si>
  <si>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</si>
  <si>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</si>
  <si>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</si>
  <si>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</si>
  <si>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</si>
  <si>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</si>
  <si>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</si>
  <si>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</si>
  <si>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</si>
  <si>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</si>
  <si>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</si>
  <si>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</si>
  <si>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</si>
  <si>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</si>
  <si>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</si>
  <si>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</si>
  <si>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</si>
  <si>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</si>
  <si>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</si>
  <si>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</si>
  <si>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</si>
  <si>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</si>
  <si>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</si>
  <si>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</si>
  <si>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</si>
  <si>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</si>
  <si>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</si>
  <si>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</si>
  <si>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</si>
  <si>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</si>
  <si>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</si>
  <si>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</si>
  <si>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</si>
  <si>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</si>
  <si>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</si>
  <si>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</si>
  <si>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</si>
  <si>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</si>
  <si>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</si>
  <si>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</si>
  <si>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</si>
  <si>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</si>
  <si>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</si>
  <si>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</si>
  <si>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</si>
  <si>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</si>
  <si>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</si>
  <si>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</si>
  <si>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</si>
  <si>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</si>
  <si>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</si>
  <si>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</si>
  <si>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</si>
  <si>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</si>
  <si>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</si>
  <si>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</si>
  <si>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</si>
  <si>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</si>
  <si>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</si>
  <si>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</si>
  <si>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</si>
  <si>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</si>
  <si>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</si>
  <si>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</si>
  <si>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</si>
  <si>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</si>
  <si>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</si>
  <si>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</si>
  <si>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</si>
  <si>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</si>
  <si>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</si>
  <si>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</si>
  <si>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</si>
  <si>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</si>
  <si>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</si>
  <si>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</si>
  <si>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</si>
  <si>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</si>
  <si>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</si>
  <si>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</si>
  <si>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</si>
  <si>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</si>
  <si>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</si>
  <si>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</si>
  <si>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</si>
  <si>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</si>
  <si>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</si>
  <si>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</si>
  <si>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</si>
  <si>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</si>
  <si>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</si>
  <si>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</si>
  <si>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</si>
  <si>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</si>
  <si>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</si>
  <si>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</si>
  <si>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</si>
  <si>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</si>
  <si>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</si>
  <si>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</si>
  <si>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</si>
  <si>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</si>
  <si>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</si>
  <si>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</si>
  <si>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</si>
  <si>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</si>
  <si>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</si>
  <si>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</si>
  <si>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</si>
  <si>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</si>
  <si>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</si>
  <si>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</si>
  <si>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</si>
  <si>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</si>
  <si>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</si>
  <si>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</si>
  <si>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</si>
  <si>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</si>
  <si>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</si>
  <si>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</si>
  <si>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</si>
  <si>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</si>
  <si>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</si>
  <si>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</si>
  <si>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</si>
  <si>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</si>
  <si>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</si>
  <si>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</si>
  <si>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</si>
  <si>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</si>
  <si>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</si>
  <si>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</si>
  <si>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</si>
  <si>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</si>
  <si>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</si>
  <si>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</si>
  <si>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</si>
  <si>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</si>
  <si>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</si>
  <si>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</si>
  <si>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</si>
  <si>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</si>
  <si>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</si>
  <si>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</si>
  <si>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</si>
  <si>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</si>
  <si>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</si>
  <si>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</si>
  <si>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</si>
  <si>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</si>
  <si>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</si>
  <si>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</si>
  <si>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</si>
  <si>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</si>
  <si>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</si>
  <si>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</si>
  <si>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</si>
  <si>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</si>
  <si>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</si>
  <si>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</si>
  <si>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</si>
  <si>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</si>
  <si>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</si>
  <si>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</si>
  <si>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</si>
  <si>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</si>
  <si>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</si>
  <si>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</si>
  <si>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</si>
  <si>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</si>
  <si>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</si>
  <si>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</si>
  <si>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</si>
  <si>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</si>
  <si>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</si>
  <si>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</si>
  <si>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</si>
  <si>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</si>
  <si>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</si>
  <si>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</si>
  <si>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</si>
  <si>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</si>
  <si>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</si>
  <si>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</si>
  <si>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</si>
  <si>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</si>
  <si>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</si>
  <si>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</si>
  <si>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</si>
  <si>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</si>
  <si>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</si>
  <si>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</si>
  <si>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</si>
  <si>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</si>
  <si>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</si>
  <si>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</si>
  <si>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</si>
  <si>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</si>
  <si>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</si>
  <si>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</si>
  <si>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</si>
  <si>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</si>
  <si>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</si>
  <si>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</si>
  <si>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</si>
  <si>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</si>
  <si>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</si>
  <si>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</si>
  <si>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</si>
  <si>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</si>
  <si>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</si>
  <si>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</si>
  <si>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</si>
  <si>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</si>
  <si>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</si>
  <si>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</si>
  <si>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</si>
  <si>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</si>
  <si>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</si>
  <si>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</si>
  <si>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</si>
  <si>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</si>
  <si>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</si>
  <si>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</si>
  <si>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</si>
  <si>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</si>
  <si>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</si>
  <si>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</si>
  <si>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</si>
  <si>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</si>
  <si>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</si>
  <si>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</si>
  <si>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</si>
  <si>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</si>
  <si>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</si>
  <si>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</si>
  <si>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</si>
  <si>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</si>
  <si>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</si>
  <si>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</si>
  <si>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</si>
  <si>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</si>
  <si>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</si>
  <si>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</si>
  <si>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</si>
  <si>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</si>
  <si>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</si>
  <si>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</si>
  <si>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</si>
  <si>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</si>
  <si>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</si>
  <si>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</si>
  <si>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</si>
  <si>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</si>
  <si>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</si>
  <si>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</si>
  <si>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</si>
  <si>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</si>
  <si>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</si>
  <si>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</si>
  <si>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</si>
  <si>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</si>
  <si>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</si>
  <si>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</si>
  <si>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</si>
  <si>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</si>
  <si>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</si>
  <si>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</si>
  <si>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</si>
  <si>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</si>
  <si>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</si>
  <si>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</si>
  <si>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</si>
  <si>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</si>
  <si>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</si>
  <si>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</si>
  <si>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</si>
  <si>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</si>
  <si>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</si>
  <si>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</si>
  <si>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</si>
  <si>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</si>
  <si>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</si>
  <si>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</si>
  <si>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</si>
  <si>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</si>
  <si>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</si>
  <si>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</si>
  <si>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</si>
  <si>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</si>
  <si>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</si>
  <si>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</si>
  <si>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</si>
  <si>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</si>
  <si>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</si>
  <si>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</si>
  <si>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</si>
  <si>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</si>
  <si>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</si>
  <si>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</si>
  <si>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</si>
  <si>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</si>
  <si>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</si>
  <si>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</si>
  <si>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</si>
  <si>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</si>
  <si>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</si>
  <si>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</si>
  <si>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</si>
  <si>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</si>
  <si>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</si>
  <si>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</si>
  <si>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</si>
  <si>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</si>
  <si>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</si>
  <si>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</si>
  <si>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</si>
  <si>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</si>
  <si>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</si>
  <si>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</si>
  <si>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</si>
  <si>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</si>
  <si>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</si>
  <si>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</si>
  <si>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</si>
  <si>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</si>
  <si>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</si>
  <si>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</si>
  <si>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</si>
  <si>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</si>
  <si>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</si>
  <si>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</si>
  <si>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</si>
  <si>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</si>
  <si>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</si>
  <si>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</si>
  <si>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</si>
  <si>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</si>
  <si>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</si>
  <si>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</si>
  <si>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</si>
  <si>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</si>
  <si>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</si>
  <si>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</si>
  <si>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</si>
  <si>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</si>
  <si>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</si>
  <si>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</si>
  <si>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</si>
  <si>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</si>
  <si>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</si>
  <si>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</si>
  <si>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</si>
  <si>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</si>
  <si>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</si>
  <si>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</si>
  <si>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</si>
  <si>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</si>
  <si>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</si>
  <si>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</si>
  <si>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</si>
  <si>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</si>
  <si>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</si>
  <si>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</si>
  <si>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</si>
  <si>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</si>
  <si>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</si>
  <si>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</si>
  <si>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</si>
  <si>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</si>
  <si>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</si>
  <si>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</si>
  <si>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</si>
  <si>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</si>
  <si>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</si>
  <si>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</si>
  <si>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</si>
  <si>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</si>
  <si>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</si>
  <si>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</si>
  <si>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</si>
  <si>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</si>
  <si>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</si>
  <si>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</si>
  <si>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</si>
  <si>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</si>
  <si>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</si>
  <si>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</si>
  <si>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</si>
  <si>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</si>
  <si>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</si>
  <si>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</si>
  <si>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</si>
  <si>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</si>
  <si>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</si>
  <si>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</si>
  <si>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</si>
  <si>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</si>
  <si>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</si>
  <si>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</si>
  <si>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</si>
  <si>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</si>
  <si>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</si>
  <si>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</si>
  <si>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</si>
  <si>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</si>
  <si>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</si>
  <si>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</si>
  <si>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</si>
  <si>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</si>
  <si>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</si>
  <si>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</si>
  <si>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</si>
  <si>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</si>
  <si>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</si>
  <si>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</si>
  <si>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</si>
  <si>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</si>
  <si>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</si>
  <si>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</si>
  <si>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</si>
  <si>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</si>
  <si>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</si>
  <si>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</si>
  <si>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</si>
  <si>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</si>
  <si>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</si>
  <si>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</si>
  <si>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</si>
  <si>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</si>
  <si>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</si>
  <si>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</si>
  <si>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</si>
  <si>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</si>
  <si>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</si>
  <si>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</si>
  <si>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</si>
  <si>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</si>
  <si>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</si>
  <si>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</si>
  <si>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</si>
  <si>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</si>
  <si>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</si>
  <si>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</si>
  <si>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</si>
  <si>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</si>
  <si>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</si>
  <si>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</si>
  <si>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</si>
  <si>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</si>
  <si>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</si>
  <si>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</si>
  <si>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</si>
  <si>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</si>
  <si>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</si>
  <si>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</si>
  <si>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</si>
  <si>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</si>
  <si>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</si>
  <si>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</si>
  <si>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</si>
  <si>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</si>
  <si>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</si>
  <si>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</si>
  <si>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</si>
  <si>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</si>
  <si>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</si>
  <si>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</si>
  <si>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</si>
  <si>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</si>
  <si>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</si>
  <si>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</si>
  <si>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</si>
  <si>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</si>
  <si>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</si>
  <si>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</si>
  <si>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</si>
  <si>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</si>
  <si>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</si>
  <si>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</si>
  <si>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</si>
  <si>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</si>
  <si>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</si>
  <si>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</si>
  <si>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</si>
  <si>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</si>
  <si>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</si>
  <si>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</si>
  <si>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</si>
  <si>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</si>
  <si>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</si>
  <si>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</si>
  <si>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</si>
  <si>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</si>
  <si>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</si>
  <si>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</si>
  <si>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</si>
  <si>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</si>
  <si>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</si>
  <si>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</si>
  <si>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</si>
  <si>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</si>
  <si>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</si>
  <si>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</si>
  <si>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</si>
  <si>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</si>
  <si>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</si>
  <si>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</si>
  <si>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</si>
  <si>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</si>
  <si>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</si>
  <si>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</si>
  <si>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</si>
  <si>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</si>
  <si>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</si>
  <si>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</si>
  <si>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</si>
  <si>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</si>
  <si>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</si>
  <si>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</si>
  <si>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</si>
  <si>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</si>
  <si>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</si>
  <si>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</si>
  <si>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</si>
  <si>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</si>
  <si>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</si>
  <si>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</si>
  <si>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</si>
  <si>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</si>
  <si>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</si>
  <si>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</si>
  <si>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</si>
  <si>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</si>
  <si>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</si>
  <si>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</si>
  <si>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</si>
  <si>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</si>
  <si>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</si>
  <si>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</si>
  <si>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</si>
  <si>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</si>
  <si>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</si>
  <si>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</si>
  <si>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</si>
  <si>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</si>
  <si>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</si>
  <si>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</si>
  <si>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</si>
  <si>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</si>
  <si>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</si>
  <si>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</si>
  <si>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</si>
  <si>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</si>
  <si>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</si>
  <si>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</si>
  <si>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</si>
  <si>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</si>
  <si>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</si>
  <si>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</si>
  <si>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</si>
  <si>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</si>
  <si>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</si>
  <si>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</si>
  <si>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</si>
  <si>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</si>
  <si>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</si>
  <si>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</si>
  <si>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</si>
  <si>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</si>
  <si>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</si>
  <si>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</si>
  <si>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</si>
  <si>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</si>
  <si>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</si>
  <si>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</si>
  <si>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</si>
  <si>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</si>
  <si>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</si>
  <si>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</si>
  <si>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</si>
  <si>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</si>
  <si>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</si>
  <si>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</si>
  <si>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</si>
  <si>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</si>
  <si>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</si>
  <si>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</si>
  <si>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</si>
  <si>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</si>
  <si>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</si>
  <si>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</si>
  <si>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</si>
  <si>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</si>
  <si>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</si>
  <si>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</si>
  <si>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</si>
  <si>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</si>
  <si>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</si>
  <si>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</si>
  <si>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</si>
  <si>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</si>
  <si>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</si>
  <si>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</si>
  <si>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</si>
  <si>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</si>
  <si>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</si>
  <si>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</si>
  <si>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</si>
  <si>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</si>
  <si>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</si>
  <si>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</si>
  <si>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</si>
  <si>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</si>
  <si>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</si>
  <si>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</si>
  <si>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</si>
  <si>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</si>
  <si>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</si>
  <si>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</si>
  <si>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</si>
  <si>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</si>
  <si>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</si>
  <si>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</si>
  <si>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</si>
  <si>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</si>
  <si>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</si>
  <si>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</si>
  <si>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</si>
  <si>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</si>
  <si>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</si>
  <si>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</si>
  <si>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</si>
  <si>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</si>
  <si>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</si>
  <si>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</si>
  <si>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</si>
  <si>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</si>
  <si>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</si>
  <si>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</si>
  <si>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</si>
  <si>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</si>
  <si>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</si>
  <si>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</si>
  <si>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</si>
  <si>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</si>
  <si>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</si>
  <si>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</si>
  <si>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</si>
  <si>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</si>
  <si>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</si>
  <si>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</si>
  <si>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</si>
  <si>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</si>
  <si>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</si>
  <si>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</si>
  <si>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</si>
  <si>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</si>
  <si>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</si>
  <si>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</si>
  <si>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</si>
  <si>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</si>
  <si>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</si>
  <si>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</si>
  <si>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</si>
  <si>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</si>
  <si>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</si>
  <si>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</si>
  <si>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</si>
  <si>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</si>
  <si>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</si>
  <si>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</si>
  <si>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</si>
  <si>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</si>
  <si>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</si>
  <si>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</si>
  <si>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</si>
  <si>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</si>
  <si>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</si>
  <si>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</si>
  <si>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</si>
  <si>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</si>
  <si>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</si>
  <si>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</si>
  <si>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</si>
  <si>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</si>
  <si>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</si>
  <si>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</si>
  <si>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</si>
  <si>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</si>
  <si>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</si>
  <si>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</si>
  <si>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</si>
  <si>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</si>
  <si>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</si>
  <si>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</si>
  <si>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</si>
  <si>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</si>
  <si>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</si>
  <si>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</si>
  <si>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</si>
  <si>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</si>
  <si>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</si>
  <si>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</si>
  <si>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</si>
  <si>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</si>
  <si>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</si>
  <si>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</si>
  <si>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</si>
  <si>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</si>
  <si>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</si>
  <si>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</si>
  <si>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</si>
  <si>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</si>
  <si>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</si>
  <si>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</si>
  <si>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</si>
  <si>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</si>
  <si>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</si>
  <si>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</si>
  <si>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</si>
  <si>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</si>
  <si>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</si>
  <si>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</si>
  <si>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</si>
  <si>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</si>
  <si>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</si>
  <si>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</si>
  <si>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</si>
  <si>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</si>
  <si>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</si>
  <si>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</si>
  <si>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</si>
  <si>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</si>
  <si>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</si>
  <si>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</si>
  <si>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</si>
  <si>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</si>
  <si>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</si>
  <si>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</si>
  <si>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</si>
  <si>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</si>
  <si>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</si>
  <si>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</si>
  <si>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</si>
  <si>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</si>
  <si>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</si>
  <si>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</si>
  <si>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</si>
  <si>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</si>
  <si>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</si>
  <si>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</si>
  <si>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</si>
  <si>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</si>
  <si>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</si>
  <si>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</si>
  <si>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</si>
  <si>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</si>
  <si>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</si>
  <si>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</si>
  <si>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</si>
  <si>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</si>
  <si>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</si>
  <si>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</si>
  <si>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</si>
  <si>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</si>
  <si>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</si>
  <si>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</si>
  <si>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</si>
  <si>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</si>
  <si>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</si>
  <si>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</si>
  <si>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</si>
  <si>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</si>
  <si>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</si>
  <si>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</si>
  <si>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</si>
  <si>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</si>
  <si>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</si>
  <si>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</si>
  <si>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</si>
  <si>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</si>
  <si>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</si>
  <si>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</si>
  <si>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</si>
  <si>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</si>
  <si>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</si>
  <si>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</si>
  <si>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</si>
  <si>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</si>
  <si>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</si>
  <si>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</si>
  <si>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</si>
  <si>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</si>
  <si>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</si>
  <si>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</si>
  <si>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</si>
  <si>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</si>
  <si>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</si>
  <si>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</si>
  <si>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</si>
  <si>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</si>
  <si>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</si>
  <si>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</si>
  <si>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</si>
  <si>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</si>
  <si>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</si>
  <si>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</si>
  <si>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</si>
  <si>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</si>
  <si>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</si>
  <si>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</si>
  <si>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</si>
  <si>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</si>
  <si>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</si>
  <si>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</si>
  <si>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</si>
  <si>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</si>
  <si>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</si>
  <si>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</si>
  <si>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</si>
  <si>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</si>
  <si>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</si>
  <si>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</si>
  <si>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</si>
  <si>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</si>
  <si>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</si>
  <si>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</si>
  <si>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</si>
  <si>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</si>
  <si>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</si>
  <si>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</si>
  <si>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</si>
  <si>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</si>
  <si>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</si>
  <si>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</si>
  <si>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</si>
  <si>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</si>
  <si>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</si>
  <si>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</si>
  <si>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</si>
  <si>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</si>
  <si>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</si>
  <si>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</si>
  <si>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</si>
  <si>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</si>
  <si>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</si>
  <si>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</si>
  <si>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</si>
  <si>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</si>
  <si>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</si>
  <si>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</si>
  <si>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</si>
  <si>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</si>
  <si>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</si>
  <si>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</si>
  <si>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</si>
  <si>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</si>
  <si>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</si>
  <si>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</si>
  <si>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</si>
  <si>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</si>
  <si>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</si>
  <si>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</si>
  <si>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</si>
  <si>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</si>
  <si>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</si>
  <si>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</si>
  <si>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</si>
  <si>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</si>
  <si>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</si>
  <si>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</si>
  <si>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</si>
  <si>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</si>
  <si>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</si>
  <si>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</si>
  <si>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</si>
  <si>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</si>
  <si>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</si>
  <si>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</si>
  <si>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</si>
  <si>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</si>
  <si>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</si>
  <si>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</si>
  <si>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</si>
  <si>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</si>
  <si>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</si>
  <si>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</si>
  <si>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</si>
  <si>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</si>
  <si>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</si>
  <si>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</si>
  <si>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</si>
  <si>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</si>
  <si>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</si>
  <si>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</si>
  <si>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</si>
  <si>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</si>
  <si>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</si>
  <si>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</si>
  <si>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</si>
  <si>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</si>
  <si>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</si>
  <si>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</si>
  <si>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</si>
  <si>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</si>
  <si>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</si>
  <si>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</si>
  <si>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</si>
  <si>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</si>
  <si>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</si>
  <si>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</si>
  <si>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</si>
  <si>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</si>
  <si>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</si>
  <si>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</si>
  <si>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</si>
  <si>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</si>
  <si>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</si>
  <si>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</si>
  <si>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</si>
  <si>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</si>
  <si>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</si>
  <si>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</si>
  <si>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</si>
  <si>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</si>
  <si>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</si>
  <si>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</si>
  <si>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</si>
  <si>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</si>
  <si>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</si>
  <si>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</si>
  <si>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</si>
  <si>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</si>
  <si>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</si>
  <si>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</si>
  <si>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</si>
  <si>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</si>
  <si>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</si>
  <si>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</si>
  <si>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</si>
  <si>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</si>
  <si>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</si>
  <si>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</si>
  <si>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</si>
  <si>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</si>
  <si>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</si>
  <si>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</si>
  <si>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</si>
  <si>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</si>
  <si>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</si>
  <si>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</si>
  <si>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</si>
  <si>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</si>
  <si>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</si>
  <si>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</si>
  <si>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</si>
  <si>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</si>
  <si>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</si>
  <si>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</si>
  <si>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</si>
  <si>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</si>
  <si>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</si>
  <si>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</si>
  <si>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</si>
  <si>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</si>
  <si>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</si>
  <si>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</si>
  <si>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</si>
  <si>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</si>
  <si>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</si>
  <si>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</si>
  <si>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</si>
  <si>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</si>
  <si>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</si>
  <si>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</si>
  <si>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</si>
  <si>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</si>
  <si>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</si>
  <si>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</si>
  <si>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</si>
  <si>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</si>
  <si>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</si>
  <si>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</si>
  <si>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</si>
  <si>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</si>
  <si>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</si>
  <si>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</si>
  <si>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</si>
  <si>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</si>
  <si>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</si>
  <si>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</si>
  <si>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</si>
  <si>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</si>
  <si>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</si>
  <si>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</si>
  <si>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</si>
  <si>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</si>
  <si>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</si>
  <si>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</si>
  <si>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</si>
  <si>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</si>
  <si>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</si>
  <si>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</si>
  <si>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</si>
  <si>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</si>
  <si>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</si>
  <si>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</si>
  <si>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</si>
  <si>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</si>
  <si>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</si>
  <si>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</si>
  <si>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</si>
  <si>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</si>
  <si>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</si>
  <si>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</si>
  <si>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</si>
  <si>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</si>
  <si>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</si>
  <si>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</si>
  <si>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</si>
  <si>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</si>
  <si>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</si>
  <si>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</si>
  <si>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</si>
  <si>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</si>
  <si>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</si>
  <si>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</si>
  <si>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</si>
  <si>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</si>
  <si>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</si>
  <si>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</si>
  <si>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</si>
  <si>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</si>
  <si>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</si>
  <si>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</si>
  <si>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</si>
  <si>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</si>
  <si>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</si>
  <si>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</si>
  <si>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</si>
  <si>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</si>
  <si>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</si>
  <si>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</si>
  <si>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</si>
  <si>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</si>
  <si>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</si>
  <si>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</si>
  <si>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</si>
  <si>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</si>
  <si>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</si>
  <si>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</si>
  <si>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</si>
  <si>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</si>
  <si>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</si>
  <si>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</si>
  <si>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</si>
  <si>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</si>
  <si>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</si>
  <si>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</si>
  <si>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</si>
  <si>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</si>
  <si>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</si>
  <si>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</si>
  <si>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</si>
  <si>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</si>
  <si>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</si>
  <si>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</si>
  <si>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</si>
  <si>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</si>
  <si>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</si>
  <si>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</si>
  <si>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</si>
  <si>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</si>
  <si>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</si>
  <si>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</si>
  <si>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</si>
  <si>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</si>
  <si>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</si>
  <si>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</si>
  <si>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</si>
  <si>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</si>
  <si>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</si>
  <si>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</si>
  <si>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</si>
  <si>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</si>
  <si>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</si>
  <si>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</si>
  <si>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</si>
  <si>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</si>
  <si>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</si>
  <si>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</si>
  <si>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</si>
  <si>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</si>
  <si>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</si>
  <si>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</si>
  <si>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</si>
  <si>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</si>
  <si>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</si>
  <si>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</si>
  <si>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</si>
  <si>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</si>
  <si>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</si>
  <si>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</si>
  <si>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</si>
  <si>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</si>
  <si>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</si>
  <si>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</si>
  <si>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</si>
  <si>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</si>
  <si>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</si>
  <si>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</si>
  <si>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</si>
  <si>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</si>
  <si>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</si>
  <si>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</si>
  <si>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</si>
  <si>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</si>
  <si>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</si>
  <si>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</si>
  <si>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</si>
  <si>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</si>
  <si>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</si>
  <si>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</si>
  <si>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</si>
  <si>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</si>
  <si>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</si>
  <si>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</si>
  <si>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</si>
  <si>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</si>
  <si>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</si>
  <si>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</si>
  <si>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</si>
  <si>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</si>
  <si>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</si>
  <si>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</si>
  <si>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</si>
  <si>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</si>
  <si>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</si>
  <si>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</si>
  <si>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</si>
  <si>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</si>
  <si>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</si>
  <si>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</si>
  <si>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</si>
  <si>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</si>
  <si>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</si>
  <si>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</si>
  <si>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</si>
  <si>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</si>
  <si>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</si>
  <si>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</si>
  <si>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</si>
  <si>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</si>
  <si>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</si>
  <si>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</si>
  <si>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</si>
  <si>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</si>
  <si>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</si>
  <si>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</si>
  <si>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</si>
  <si>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</si>
  <si>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</si>
  <si>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</si>
  <si>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</si>
  <si>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</si>
  <si>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</si>
  <si>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</si>
  <si>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</si>
  <si>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</si>
  <si>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</si>
  <si>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</si>
  <si>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</si>
  <si>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</si>
  <si>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</si>
  <si>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</si>
  <si>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</si>
  <si>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</si>
  <si>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</si>
  <si>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</si>
  <si>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</si>
  <si>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</si>
  <si>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</si>
  <si>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</si>
  <si>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</si>
  <si>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</si>
  <si>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</si>
  <si>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</si>
  <si>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</si>
  <si>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</si>
  <si>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</si>
  <si>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</si>
  <si>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</si>
  <si>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</si>
  <si>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</si>
  <si>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</si>
  <si>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</si>
  <si>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</si>
  <si>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</si>
  <si>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</si>
  <si>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</si>
  <si>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</si>
  <si>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</si>
  <si>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</si>
  <si>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</si>
  <si>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</si>
  <si>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</si>
  <si>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</si>
  <si>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</si>
  <si>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</si>
  <si>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</si>
  <si>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</si>
  <si>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</si>
  <si>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</si>
  <si>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</si>
  <si>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</si>
  <si>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</si>
  <si>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</si>
  <si>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</si>
  <si>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</si>
  <si>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</si>
  <si>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</si>
  <si>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</si>
  <si>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</si>
  <si>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</si>
  <si>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</si>
  <si>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</si>
  <si>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</si>
  <si>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</si>
  <si>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</si>
  <si>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</si>
  <si>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</si>
  <si>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</si>
  <si>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</si>
  <si>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</si>
  <si>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</si>
  <si>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</si>
  <si>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</si>
  <si>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</si>
  <si>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</si>
  <si>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</si>
  <si>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</si>
  <si>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</si>
  <si>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</si>
  <si>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</si>
  <si>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</si>
  <si>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</si>
  <si>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</si>
  <si>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</si>
  <si>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</si>
  <si>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</si>
  <si>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</si>
  <si>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</si>
  <si>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</si>
  <si>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</si>
  <si>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</si>
  <si>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</si>
  <si>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</si>
  <si>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</si>
  <si>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</si>
  <si>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</si>
  <si>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</si>
  <si>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</si>
  <si>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</si>
  <si>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</si>
  <si>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</si>
  <si>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</si>
  <si>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</si>
  <si>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</si>
  <si>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</si>
  <si>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</si>
  <si>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</si>
  <si>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</si>
  <si>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</si>
  <si>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</si>
  <si>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</si>
  <si>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</si>
  <si>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</si>
  <si>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</si>
  <si>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</si>
  <si>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</si>
  <si>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</si>
  <si>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</si>
  <si>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</si>
  <si>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</si>
  <si>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</si>
  <si>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</si>
  <si>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</si>
  <si>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</si>
  <si>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</si>
  <si>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</si>
  <si>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</si>
  <si>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</si>
  <si>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</si>
  <si>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</si>
  <si>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</si>
  <si>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</si>
  <si>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</si>
  <si>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</si>
  <si>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</si>
  <si>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</si>
  <si>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</si>
  <si>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</si>
  <si>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</si>
  <si>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</si>
  <si>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</si>
  <si>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</si>
  <si>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</si>
  <si>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</si>
  <si>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</si>
  <si>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</si>
  <si>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</si>
  <si>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</si>
  <si>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</si>
  <si>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</si>
  <si>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</si>
  <si>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</si>
  <si>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</si>
  <si>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</si>
  <si>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</si>
  <si>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</si>
  <si>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</si>
  <si>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</si>
  <si>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</si>
  <si>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</si>
  <si>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</si>
  <si>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</si>
  <si>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</si>
  <si>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</si>
  <si>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</si>
  <si>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</si>
  <si>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</si>
  <si>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</si>
  <si>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</si>
  <si>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</si>
  <si>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</si>
  <si>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</si>
  <si>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</si>
  <si>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</si>
  <si>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</si>
  <si>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</si>
  <si>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</si>
  <si>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</si>
  <si>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</si>
  <si>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</si>
  <si>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</si>
  <si>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</si>
  <si>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</si>
  <si>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</si>
  <si>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</si>
  <si>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</si>
  <si>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</si>
  <si>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</si>
  <si>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</si>
  <si>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</si>
  <si>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</si>
  <si>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</si>
  <si>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</si>
  <si>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</si>
  <si>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</si>
  <si>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</si>
  <si>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</si>
  <si>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</si>
  <si>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</si>
  <si>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</si>
  <si>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</si>
  <si>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</si>
  <si>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</si>
  <si>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</si>
  <si>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</si>
  <si>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</si>
  <si>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</si>
  <si>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</si>
  <si>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</si>
  <si>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</si>
  <si>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</si>
  <si>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</si>
  <si>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</si>
  <si>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</si>
  <si>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</si>
  <si>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</si>
  <si>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</si>
  <si>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</si>
  <si>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</si>
  <si>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</si>
  <si>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</si>
  <si>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</si>
  <si>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</si>
  <si>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</si>
  <si>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</si>
  <si>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</si>
  <si>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</si>
  <si>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</si>
  <si>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</si>
  <si>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</si>
  <si>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</si>
  <si>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</si>
  <si>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</si>
  <si>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</si>
  <si>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</si>
  <si>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</si>
  <si>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</si>
  <si>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</si>
  <si>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</si>
  <si>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</si>
  <si>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</si>
  <si>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</si>
  <si>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</si>
  <si>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</si>
  <si>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</si>
  <si>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</si>
  <si>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</si>
  <si>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</si>
  <si>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</si>
  <si>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</si>
  <si>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</si>
  <si>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</si>
  <si>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</si>
  <si>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</si>
  <si>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</si>
  <si>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</si>
  <si>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</si>
  <si>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</si>
  <si>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</si>
  <si>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</si>
  <si>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</si>
  <si>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</si>
  <si>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</si>
  <si>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</si>
  <si>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</si>
  <si>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</si>
  <si>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</si>
  <si>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</si>
  <si>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</si>
  <si>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</si>
  <si>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</si>
  <si>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</si>
  <si>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</si>
  <si>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</si>
  <si>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</si>
  <si>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</si>
  <si>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</si>
  <si>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</si>
  <si>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</si>
  <si>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</si>
  <si>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</si>
  <si>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</si>
  <si>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</si>
  <si>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</si>
  <si>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</si>
  <si>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</si>
  <si>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</si>
  <si>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</si>
  <si>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</si>
  <si>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</si>
  <si>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</si>
  <si>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</si>
  <si>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</si>
  <si>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</si>
  <si>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</si>
  <si>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</si>
  <si>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</si>
  <si>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</si>
  <si>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</si>
  <si>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</si>
  <si>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</si>
  <si>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</si>
  <si>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</si>
  <si>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</si>
  <si>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</si>
  <si>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</si>
  <si>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</si>
  <si>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</si>
  <si>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</si>
  <si>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</si>
  <si>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</si>
  <si>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</si>
  <si>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</si>
  <si>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</si>
  <si>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</si>
  <si>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</si>
  <si>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</si>
  <si>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</si>
  <si>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</si>
  <si>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</si>
  <si>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</si>
  <si>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</si>
  <si>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</si>
  <si>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</si>
  <si>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</si>
  <si>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</si>
  <si>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</si>
  <si>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</si>
  <si>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</si>
  <si>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</si>
  <si>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</si>
  <si>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</si>
  <si>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</si>
  <si>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</si>
  <si>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</si>
  <si>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</si>
  <si>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</si>
  <si>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</si>
  <si>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</si>
  <si>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</si>
  <si>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</si>
  <si>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</si>
  <si>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</si>
  <si>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</si>
  <si>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</si>
  <si>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</si>
  <si>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</si>
  <si>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</si>
  <si>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</si>
  <si>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</si>
  <si>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</si>
  <si>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</si>
  <si>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</si>
  <si>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</si>
  <si>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</si>
  <si>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</si>
  <si>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</si>
  <si>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</si>
  <si>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</si>
  <si>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</si>
  <si>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</si>
  <si>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</si>
  <si>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</si>
  <si>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</si>
  <si>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</si>
  <si>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</si>
  <si>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</si>
  <si>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</si>
  <si>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</si>
  <si>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</si>
  <si>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</si>
  <si>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</si>
  <si>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</si>
  <si>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</si>
  <si>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</si>
  <si>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</si>
  <si>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</si>
  <si>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</si>
  <si>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</si>
  <si>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</si>
  <si>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</si>
  <si>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</si>
  <si>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</si>
  <si>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</si>
  <si>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</si>
  <si>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</si>
  <si>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</si>
  <si>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</si>
  <si>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</si>
  <si>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</si>
  <si>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</si>
  <si>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</si>
  <si>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</si>
  <si>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</si>
  <si>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</si>
  <si>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</si>
  <si>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</si>
  <si>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</si>
  <si>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</si>
  <si>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</si>
  <si>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</si>
  <si>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</si>
  <si>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</si>
  <si>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</si>
  <si>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</si>
  <si>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</si>
  <si>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</si>
  <si>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</si>
  <si>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</si>
  <si>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</si>
  <si>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</si>
  <si>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</si>
  <si>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</si>
  <si>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</si>
  <si>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</si>
  <si>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</si>
  <si>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</si>
  <si>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</si>
  <si>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</si>
  <si>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</si>
  <si>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</si>
  <si>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</si>
  <si>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</si>
  <si>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</si>
  <si>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</si>
  <si>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</si>
  <si>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</si>
  <si>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</si>
  <si>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</si>
  <si>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</si>
  <si>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</si>
  <si>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</si>
  <si>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</si>
  <si>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</si>
  <si>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</si>
  <si>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</si>
  <si>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</si>
  <si>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</si>
  <si>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</si>
  <si>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</si>
  <si>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</si>
  <si>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</si>
  <si>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</si>
  <si>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</si>
  <si>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</si>
  <si>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</si>
  <si>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</si>
  <si>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</si>
  <si>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</si>
  <si>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</si>
  <si>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</si>
  <si>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</si>
  <si>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</si>
  <si>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</si>
  <si>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</si>
  <si>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</si>
  <si>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</si>
  <si>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</si>
  <si>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</si>
  <si>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</si>
  <si>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</si>
  <si>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</si>
  <si>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</si>
  <si>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</si>
  <si>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</si>
  <si>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</si>
  <si>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</si>
  <si>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</si>
  <si>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</si>
  <si>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</si>
  <si>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</si>
  <si>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</si>
  <si>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</si>
  <si>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</si>
  <si>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</si>
  <si>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</si>
  <si>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</si>
  <si>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</si>
  <si>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</si>
  <si>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</si>
  <si>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</si>
  <si>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</si>
  <si>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</si>
  <si>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</si>
  <si>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</si>
  <si>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</si>
  <si>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</si>
  <si>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</si>
  <si>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</si>
  <si>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</si>
  <si>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</si>
  <si>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</si>
  <si>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</si>
  <si>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</si>
  <si>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</si>
  <si>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</si>
  <si>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</si>
  <si>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</si>
  <si>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</si>
  <si>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</si>
  <si>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</si>
  <si>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</si>
  <si>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</si>
  <si>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</si>
  <si>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</si>
  <si>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</si>
  <si>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</si>
  <si>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</si>
  <si>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</si>
  <si>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</si>
  <si>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</si>
  <si>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</si>
  <si>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</si>
  <si>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</si>
  <si>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</si>
  <si>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</si>
  <si>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</si>
  <si>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</si>
  <si>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</si>
  <si>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</si>
  <si>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</si>
  <si>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</si>
  <si>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</si>
  <si>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</si>
  <si>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</si>
  <si>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</si>
  <si>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</si>
  <si>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</si>
  <si>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</si>
  <si>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</si>
  <si>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</si>
  <si>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</si>
  <si>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</si>
  <si>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</si>
  <si>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</si>
  <si>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</si>
  <si>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</si>
  <si>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</si>
  <si>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</si>
  <si>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</si>
  <si>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</si>
  <si>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</si>
  <si>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</si>
  <si>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</si>
  <si>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</si>
  <si>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</si>
  <si>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</si>
  <si>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</si>
  <si>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</si>
  <si>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</si>
  <si>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</si>
  <si>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</si>
  <si>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</si>
  <si>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</si>
  <si>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</si>
  <si>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</si>
  <si>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</si>
  <si>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</si>
  <si>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</si>
  <si>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</si>
  <si>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</si>
  <si>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</si>
  <si>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</si>
  <si>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</si>
  <si>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</si>
  <si>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</si>
  <si>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</si>
  <si>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</si>
  <si>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</si>
  <si>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</si>
  <si>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</si>
  <si>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</si>
  <si>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</si>
  <si>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</si>
  <si>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</si>
  <si>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</si>
  <si>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</si>
  <si>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</si>
  <si>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</si>
  <si>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</si>
  <si>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</si>
  <si>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</si>
  <si>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</si>
  <si>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</si>
  <si>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</si>
  <si>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</si>
  <si>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</si>
  <si>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</si>
  <si>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</si>
  <si>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</si>
  <si>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</si>
  <si>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</si>
  <si>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</si>
  <si>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</si>
  <si>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</si>
  <si>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</si>
  <si>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</si>
  <si>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</si>
  <si>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</si>
  <si>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</si>
  <si>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</si>
  <si>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</si>
  <si>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</si>
  <si>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</si>
  <si>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</si>
  <si>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</si>
  <si>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</si>
  <si>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</si>
  <si>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</si>
  <si>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</si>
  <si>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</si>
  <si>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</si>
  <si>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</si>
  <si>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</si>
  <si>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</si>
  <si>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</si>
  <si>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</si>
  <si>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</si>
  <si>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</si>
  <si>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</si>
  <si>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</si>
  <si>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</si>
  <si>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</si>
  <si>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</si>
  <si>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</si>
  <si>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</si>
  <si>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</si>
  <si>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</si>
  <si>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</si>
  <si>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</si>
  <si>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</si>
  <si>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</si>
  <si>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</si>
  <si>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</si>
  <si>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</si>
  <si>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</si>
  <si>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</si>
  <si>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</si>
  <si>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</si>
  <si>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</si>
  <si>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</si>
  <si>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</si>
  <si>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</si>
  <si>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</si>
  <si>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</si>
  <si>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</si>
  <si>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</si>
  <si>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</si>
  <si>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</si>
  <si>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</si>
  <si>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</si>
  <si>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</si>
  <si>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</si>
  <si>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</si>
  <si>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</si>
  <si>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</si>
  <si>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</si>
  <si>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</si>
  <si>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</si>
  <si>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</si>
  <si>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</si>
  <si>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</si>
  <si>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</si>
  <si>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</si>
  <si>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</si>
  <si>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</si>
  <si>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</si>
  <si>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</si>
  <si>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</si>
  <si>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</si>
  <si>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</si>
  <si>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</si>
  <si>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</si>
  <si>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</si>
  <si>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</si>
  <si>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</si>
  <si>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</si>
  <si>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</si>
  <si>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</si>
  <si>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</si>
  <si>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</si>
  <si>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</si>
  <si>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</si>
  <si>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</si>
  <si>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</si>
  <si>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</si>
  <si>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</si>
  <si>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</si>
  <si>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</si>
  <si>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</si>
  <si>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</si>
  <si>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</si>
  <si>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</si>
  <si>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</si>
  <si>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</si>
  <si>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</si>
  <si>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</si>
  <si>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</si>
  <si>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</si>
  <si>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</si>
  <si>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</si>
  <si>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</si>
  <si>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</si>
  <si>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</si>
  <si>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</si>
  <si>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</si>
  <si>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</si>
  <si>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</si>
  <si>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</si>
  <si>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</si>
  <si>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</si>
  <si>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</si>
  <si>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</si>
  <si>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</si>
  <si>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</si>
  <si>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</si>
  <si>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</si>
  <si>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</si>
  <si>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</si>
  <si>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</si>
  <si>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</si>
  <si>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</si>
  <si>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</si>
  <si>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</si>
  <si>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</si>
  <si>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</si>
  <si>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</si>
  <si>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</si>
  <si>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</si>
  <si>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</si>
  <si>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</si>
  <si>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</si>
  <si>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</si>
  <si>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</si>
  <si>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</si>
  <si>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</si>
  <si>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</si>
  <si>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</si>
  <si>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</si>
  <si>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</si>
  <si>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</si>
  <si>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</si>
  <si>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</si>
  <si>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</si>
  <si>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</si>
  <si>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</si>
  <si>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</si>
  <si>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</si>
  <si>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</si>
  <si>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</si>
  <si>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</si>
  <si>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</si>
  <si>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</si>
  <si>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</si>
  <si>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</si>
  <si>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</si>
  <si>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</si>
  <si>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</si>
  <si>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</si>
  <si>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</si>
  <si>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</si>
  <si>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</si>
  <si>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</si>
  <si>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</si>
  <si>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</si>
  <si>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</si>
  <si>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</si>
  <si>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</si>
  <si>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</si>
  <si>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</si>
  <si>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</si>
  <si>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</si>
  <si>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</si>
  <si>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</si>
  <si>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</si>
  <si>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</si>
  <si>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</si>
  <si>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</si>
  <si>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</si>
  <si>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</si>
  <si>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</si>
  <si>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</si>
  <si>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</si>
  <si>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</si>
  <si>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</si>
  <si>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</si>
  <si>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</si>
  <si>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</si>
  <si>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</si>
  <si>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</si>
  <si>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</si>
  <si>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</si>
  <si>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</si>
  <si>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</si>
  <si>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</si>
  <si>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</si>
  <si>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</si>
  <si>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</si>
  <si>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</si>
  <si>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</si>
  <si>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</si>
  <si>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</si>
  <si>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</si>
  <si>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</si>
  <si>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</si>
  <si>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</si>
  <si>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</si>
  <si>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</si>
  <si>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</si>
  <si>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</si>
  <si>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</si>
  <si>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</si>
  <si>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</si>
  <si>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</si>
  <si>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</si>
  <si>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</si>
  <si>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</si>
  <si>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</si>
  <si>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</si>
  <si>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</si>
  <si>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</si>
  <si>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</si>
  <si>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</si>
  <si>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</si>
  <si>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</si>
  <si>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</si>
  <si>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</si>
  <si>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</si>
  <si>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</si>
  <si>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</si>
  <si>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</si>
  <si>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</si>
  <si>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</si>
  <si>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</si>
  <si>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</si>
  <si>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</si>
  <si>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</si>
  <si>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</si>
  <si>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</si>
  <si>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</si>
  <si>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</si>
  <si>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</si>
  <si>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</si>
  <si>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</si>
  <si>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</si>
  <si>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</si>
  <si>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</si>
  <si>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</si>
  <si>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</si>
  <si>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</si>
  <si>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</si>
  <si>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</si>
  <si>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</si>
  <si>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</si>
  <si>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</si>
  <si>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</si>
  <si>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</si>
  <si>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</si>
  <si>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</si>
  <si>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</si>
  <si>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</si>
  <si>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</si>
  <si>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</si>
  <si>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</si>
  <si>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</si>
  <si>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</si>
  <si>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</si>
  <si>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</si>
  <si>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</si>
  <si>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</si>
  <si>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</si>
  <si>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</si>
  <si>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</si>
  <si>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</si>
  <si>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</si>
  <si>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</si>
  <si>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</si>
  <si>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</si>
  <si>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</si>
  <si>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</si>
  <si>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</si>
  <si>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</si>
  <si>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</si>
  <si>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</si>
  <si>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</si>
  <si>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</si>
  <si>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</si>
  <si>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</si>
  <si>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</si>
  <si>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</si>
  <si>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</si>
  <si>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</si>
  <si>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</si>
  <si>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</si>
  <si>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</si>
  <si>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</si>
  <si>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</si>
  <si>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</si>
  <si>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</si>
  <si>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</si>
  <si>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</si>
  <si>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</si>
  <si>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</si>
  <si>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</si>
  <si>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</si>
  <si>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</si>
  <si>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</si>
  <si>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</si>
  <si>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</si>
  <si>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</si>
  <si>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</si>
  <si>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</si>
  <si>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</si>
  <si>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</si>
  <si>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</si>
  <si>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</si>
  <si>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</si>
  <si>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</si>
  <si>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</si>
  <si>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</si>
  <si>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</si>
  <si>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</si>
  <si>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</si>
  <si>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</si>
  <si>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</si>
  <si>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</si>
  <si>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</si>
  <si>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</si>
  <si>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</si>
  <si>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</si>
  <si>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</si>
  <si>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</si>
  <si>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</si>
  <si>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</si>
  <si>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</si>
  <si>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</si>
  <si>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</si>
  <si>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</si>
  <si>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</si>
  <si>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</si>
  <si>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</si>
  <si>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</si>
  <si>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</si>
  <si>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</si>
  <si>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</si>
  <si>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</si>
  <si>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</si>
  <si>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</si>
  <si>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</si>
  <si>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</si>
  <si>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</si>
  <si>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</si>
  <si>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</si>
  <si>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</si>
  <si>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</si>
  <si>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</si>
  <si>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</si>
  <si>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</si>
  <si>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</si>
  <si>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</si>
  <si>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</si>
  <si>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</si>
  <si>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</si>
  <si>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</si>
  <si>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</si>
  <si>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</si>
  <si>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</si>
  <si>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</si>
  <si>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</si>
  <si>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</si>
  <si>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</si>
  <si>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</si>
  <si>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</si>
  <si>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</si>
  <si>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</si>
  <si>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</si>
  <si>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</si>
  <si>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</si>
  <si>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</si>
  <si>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</si>
  <si>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</si>
  <si>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</si>
  <si>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</si>
  <si>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</si>
  <si>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</si>
  <si>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</si>
  <si>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</si>
  <si>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</si>
  <si>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</si>
  <si>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</si>
  <si>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</si>
  <si>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</si>
  <si>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</si>
  <si>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</si>
  <si>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</si>
  <si>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</si>
  <si>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</si>
  <si>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</si>
  <si>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</si>
  <si>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</si>
  <si>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</si>
  <si>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</si>
  <si>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</si>
  <si>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</si>
  <si>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</si>
  <si>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</si>
  <si>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</si>
  <si>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</si>
  <si>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</si>
  <si>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</si>
  <si>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</si>
  <si>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</si>
  <si>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</si>
  <si>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</si>
  <si>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</si>
  <si>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</si>
  <si>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</si>
  <si>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</si>
  <si>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</si>
  <si>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</si>
  <si>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</si>
  <si>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</si>
  <si>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</si>
  <si>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</si>
  <si>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</si>
  <si>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</si>
  <si>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</si>
  <si>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</si>
  <si>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</si>
  <si>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</si>
  <si>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</si>
  <si>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</si>
  <si>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</si>
  <si>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</si>
  <si>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</si>
  <si>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</si>
  <si>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</si>
  <si>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</si>
  <si>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</si>
  <si>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</si>
  <si>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</si>
  <si>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</si>
  <si>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</si>
  <si>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</si>
  <si>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</si>
  <si>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</si>
  <si>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</si>
  <si>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</si>
  <si>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</si>
  <si>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</si>
  <si>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</si>
  <si>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</si>
  <si>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</si>
  <si>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</si>
  <si>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</si>
  <si>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</si>
  <si>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</si>
  <si>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</si>
  <si>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</si>
  <si>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</si>
  <si>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</si>
  <si>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</si>
  <si>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</si>
  <si>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</si>
  <si>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</si>
  <si>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</si>
  <si>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</si>
  <si>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</si>
  <si>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</si>
  <si>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</si>
  <si>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</si>
  <si>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</si>
  <si>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</si>
  <si>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</si>
  <si>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</si>
  <si>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</si>
  <si>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</si>
  <si>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</si>
  <si>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</si>
  <si>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</si>
  <si>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</si>
  <si>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</si>
  <si>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</si>
  <si>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</si>
  <si>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</si>
  <si>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</si>
  <si>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</si>
  <si>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</si>
  <si>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</si>
  <si>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</si>
  <si>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</si>
  <si>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</si>
  <si>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</si>
  <si>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</si>
  <si>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</si>
  <si>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</si>
  <si>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</si>
  <si>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</si>
  <si>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</si>
  <si>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</si>
  <si>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</si>
  <si>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</si>
  <si>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</si>
  <si>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</si>
  <si>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</si>
  <si>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</si>
  <si>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</si>
  <si>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</si>
  <si>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</si>
  <si>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</si>
  <si>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</si>
  <si>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</si>
  <si>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</si>
  <si>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</si>
  <si>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</si>
  <si>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</si>
  <si>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</si>
  <si>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</si>
  <si>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</si>
  <si>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</si>
  <si>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</si>
  <si>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</si>
  <si>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</si>
  <si>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</si>
  <si>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</si>
  <si>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</si>
  <si>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</si>
  <si>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</si>
  <si>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</si>
  <si>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</si>
  <si>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</si>
  <si>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</si>
  <si>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</si>
  <si>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</si>
  <si>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</si>
  <si>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</si>
  <si>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</si>
  <si>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</si>
  <si>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</si>
  <si>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</si>
  <si>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</si>
  <si>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</si>
  <si>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</si>
  <si>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</si>
  <si>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</si>
  <si>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</si>
  <si>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</si>
  <si>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</si>
  <si>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</si>
  <si>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</si>
  <si>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</si>
  <si>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</si>
  <si>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</si>
  <si>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</si>
  <si>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</si>
  <si>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</si>
  <si>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</si>
  <si>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</si>
  <si>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</si>
  <si>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</si>
  <si>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</si>
  <si>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</si>
  <si>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</si>
  <si>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</si>
  <si>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</si>
  <si>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</si>
  <si>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</si>
  <si>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</si>
  <si>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</si>
  <si>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</si>
  <si>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</si>
  <si>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</si>
  <si>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</si>
  <si>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</si>
  <si>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</si>
  <si>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</si>
  <si>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</si>
  <si>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</si>
  <si>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</si>
  <si>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</si>
  <si>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</si>
  <si>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</si>
  <si>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</si>
  <si>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</si>
  <si>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</si>
  <si>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</si>
  <si>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</si>
  <si>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</si>
  <si>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</si>
  <si>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</si>
  <si>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</si>
  <si>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</si>
  <si>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</si>
  <si>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</si>
  <si>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</si>
  <si>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</si>
  <si>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</si>
  <si>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</si>
  <si>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</si>
  <si>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</si>
  <si>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</si>
  <si>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</si>
  <si>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</si>
  <si>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</si>
  <si>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</si>
  <si>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</si>
  <si>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</si>
  <si>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</si>
  <si>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</si>
  <si>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</si>
  <si>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</si>
  <si>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</si>
  <si>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</si>
  <si>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</si>
  <si>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</si>
  <si>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</si>
  <si>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</si>
  <si>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</si>
  <si>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</si>
  <si>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</si>
  <si>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</si>
  <si>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</si>
  <si>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</si>
  <si>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</si>
  <si>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</si>
  <si>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</si>
  <si>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</si>
  <si>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</si>
  <si>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</si>
  <si>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</si>
  <si>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</si>
  <si>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</si>
  <si>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</si>
  <si>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</si>
  <si>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</si>
  <si>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</si>
  <si>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</si>
  <si>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</si>
  <si>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</si>
  <si>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</si>
  <si>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</si>
  <si>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</si>
  <si>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</si>
  <si>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</si>
  <si>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</si>
  <si>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</si>
  <si>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</si>
  <si>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</si>
  <si>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</si>
  <si>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</si>
  <si>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</si>
  <si>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</si>
  <si>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</si>
  <si>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</si>
  <si>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</si>
  <si>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</si>
  <si>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</si>
  <si>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</si>
  <si>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</si>
  <si>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</si>
  <si>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</si>
  <si>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</si>
  <si>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</si>
  <si>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</si>
  <si>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</si>
  <si>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</si>
  <si>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</si>
  <si>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</si>
  <si>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</si>
  <si>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</si>
  <si>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</si>
  <si>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</si>
  <si>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</si>
  <si>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</si>
  <si>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</si>
  <si>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</si>
  <si>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</si>
  <si>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</si>
  <si>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</si>
  <si>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</si>
  <si>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</si>
  <si>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</si>
  <si>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</si>
  <si>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</si>
  <si>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</si>
  <si>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</si>
  <si>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</si>
  <si>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</si>
  <si>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</si>
  <si>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</si>
  <si>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</si>
  <si>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</si>
  <si>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</si>
  <si>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</si>
  <si>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</si>
  <si>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</si>
  <si>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</si>
  <si>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</si>
  <si>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</si>
  <si>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</si>
  <si>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</si>
  <si>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</si>
  <si>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</si>
  <si>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</si>
  <si>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</si>
  <si>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</si>
  <si>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</si>
  <si>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</si>
  <si>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</si>
  <si>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</si>
  <si>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</si>
  <si>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</si>
  <si>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</si>
  <si>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</si>
  <si>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</si>
  <si>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</si>
  <si>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</si>
  <si>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</si>
  <si>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</si>
  <si>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</si>
  <si>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</si>
  <si>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</si>
  <si>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</si>
  <si>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</si>
  <si>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</si>
  <si>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</si>
  <si>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</si>
  <si>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</si>
  <si>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</si>
  <si>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</si>
  <si>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</si>
  <si>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</si>
  <si>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</si>
  <si>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</si>
  <si>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</si>
  <si>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</si>
  <si>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</si>
  <si>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</si>
  <si>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</si>
  <si>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</si>
  <si>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</si>
  <si>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</si>
  <si>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</si>
  <si>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</si>
  <si>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</si>
  <si>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</si>
  <si>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</si>
  <si>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</si>
  <si>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</si>
  <si>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</si>
  <si>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</si>
  <si>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</si>
  <si>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</si>
  <si>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</si>
  <si>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</si>
  <si>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</si>
  <si>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</si>
  <si>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</si>
  <si>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</si>
  <si>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</si>
  <si>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</si>
  <si>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</si>
  <si>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</si>
  <si>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</si>
  <si>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</si>
  <si>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</si>
  <si>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</si>
  <si>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</si>
  <si>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</si>
  <si>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</si>
  <si>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</si>
  <si>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</si>
  <si>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</si>
  <si>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</si>
  <si>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</si>
  <si>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</si>
  <si>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</si>
  <si>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</si>
  <si>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</si>
  <si>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</si>
  <si>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</si>
  <si>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</si>
  <si>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</si>
  <si>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</si>
  <si>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</si>
  <si>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</si>
  <si>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</si>
  <si>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</si>
  <si>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</si>
  <si>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</si>
  <si>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</si>
  <si>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</si>
  <si>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</si>
  <si>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</si>
  <si>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</si>
  <si>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</si>
  <si>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</si>
  <si>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</si>
  <si>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</si>
  <si>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</si>
  <si>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</si>
  <si>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</si>
  <si>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</si>
  <si>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</si>
  <si>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</si>
  <si>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</si>
  <si>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</si>
  <si>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</si>
  <si>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</si>
  <si>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</si>
  <si>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</si>
  <si>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</si>
  <si>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</si>
  <si>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</si>
  <si>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</si>
  <si>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</si>
  <si>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</si>
  <si>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</si>
  <si>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</si>
  <si>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</si>
  <si>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</si>
  <si>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</si>
  <si>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</si>
  <si>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</si>
  <si>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</si>
  <si>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</si>
  <si>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</si>
  <si>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</si>
  <si>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</si>
  <si>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</si>
  <si>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</si>
  <si>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</si>
  <si>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</si>
  <si>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</si>
  <si>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</si>
  <si>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</si>
  <si>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</si>
  <si>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</si>
  <si>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</si>
  <si>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</si>
  <si>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</si>
  <si>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</si>
  <si>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</si>
  <si>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</si>
  <si>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</si>
  <si>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</si>
  <si>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</si>
  <si>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</si>
  <si>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</si>
  <si>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</si>
  <si>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</si>
  <si>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</si>
  <si>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</si>
  <si>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</si>
  <si>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</si>
  <si>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</si>
  <si>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</si>
  <si>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</si>
  <si>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</si>
  <si>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</si>
  <si>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</si>
  <si>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</si>
  <si>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</si>
  <si>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</si>
  <si>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</si>
  <si>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</si>
  <si>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</si>
  <si>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</si>
  <si>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</si>
  <si>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</si>
  <si>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</si>
  <si>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</si>
  <si>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</si>
  <si>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</si>
  <si>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</si>
  <si>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</si>
  <si>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</si>
  <si>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</si>
  <si>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</si>
  <si>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</si>
  <si>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</si>
  <si>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</si>
  <si>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</si>
  <si>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</si>
  <si>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</si>
  <si>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</si>
  <si>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</si>
  <si>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</si>
  <si>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</si>
  <si>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</si>
  <si>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</si>
  <si>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</si>
  <si>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</si>
  <si>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</si>
  <si>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</si>
  <si>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</si>
  <si>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</si>
  <si>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</si>
  <si>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</si>
  <si>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</si>
  <si>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</si>
  <si>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</si>
  <si>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</si>
  <si>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</si>
  <si>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</si>
  <si>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</si>
  <si>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</si>
  <si>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</si>
  <si>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</si>
  <si>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</si>
  <si>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</si>
  <si>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</si>
  <si>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</si>
  <si>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</si>
  <si>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</si>
  <si>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</si>
  <si>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</si>
  <si>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</si>
  <si>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</si>
  <si>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</si>
  <si>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</si>
  <si>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</si>
  <si>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</si>
  <si>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</si>
  <si>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</si>
  <si>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</si>
  <si>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</si>
  <si>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</si>
  <si>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</si>
  <si>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</si>
  <si>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</si>
  <si>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</si>
  <si>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</si>
  <si>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</si>
  <si>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</si>
  <si>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</si>
  <si>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</si>
  <si>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</si>
  <si>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</si>
  <si>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</si>
  <si>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</si>
  <si>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</si>
  <si>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</si>
  <si>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</si>
  <si>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</si>
  <si>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</si>
  <si>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</si>
  <si>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</si>
  <si>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</si>
  <si>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</si>
  <si>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</si>
  <si>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</si>
  <si>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</si>
  <si>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</si>
  <si>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</si>
  <si>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</si>
  <si>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</si>
  <si>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</si>
  <si>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</si>
  <si>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</si>
  <si>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</si>
  <si>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</si>
  <si>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</si>
  <si>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</si>
  <si>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</si>
  <si>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</si>
  <si>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</si>
  <si>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</si>
  <si>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</si>
  <si>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</si>
  <si>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</si>
  <si>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</si>
  <si>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</si>
  <si>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</si>
  <si>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</si>
  <si>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</si>
  <si>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</si>
  <si>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</si>
  <si>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</si>
  <si>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</si>
  <si>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</si>
  <si>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</si>
  <si>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</si>
  <si>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</si>
  <si>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</si>
  <si>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</si>
  <si>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</si>
  <si>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</si>
  <si>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</si>
  <si>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</si>
  <si>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</si>
  <si>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</si>
  <si>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</si>
  <si>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</si>
  <si>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</si>
  <si>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</si>
  <si>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</si>
  <si>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</si>
  <si>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</si>
  <si>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</si>
  <si>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</si>
  <si>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</si>
  <si>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</si>
  <si>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</si>
  <si>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</si>
  <si>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</si>
  <si>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</si>
  <si>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</si>
  <si>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</si>
  <si>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</si>
  <si>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</si>
  <si>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</si>
  <si>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</si>
  <si>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</si>
  <si>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</si>
  <si>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</si>
  <si>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</si>
  <si>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</si>
  <si>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</si>
  <si>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</si>
  <si>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</si>
  <si>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</si>
  <si>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</si>
  <si>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</si>
  <si>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</si>
  <si>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</si>
  <si>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</si>
  <si>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</si>
  <si>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</si>
  <si>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</si>
  <si>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</si>
  <si>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</si>
  <si>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</si>
  <si>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</si>
  <si>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</si>
  <si>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</si>
  <si>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</si>
  <si>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</si>
  <si>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</si>
  <si>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</si>
  <si>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</si>
  <si>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</si>
  <si>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</si>
  <si>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</si>
  <si>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</si>
  <si>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</si>
  <si>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</si>
  <si>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</si>
  <si>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</si>
  <si>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</si>
  <si>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</si>
  <si>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</si>
  <si>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</si>
  <si>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</si>
  <si>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</si>
  <si>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</si>
  <si>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</si>
  <si>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</si>
  <si>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</si>
  <si>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</si>
  <si>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</si>
  <si>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</si>
  <si>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</si>
  <si>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</si>
  <si>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</si>
  <si>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</si>
  <si>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</si>
  <si>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</si>
  <si>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</si>
  <si>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</si>
  <si>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</si>
  <si>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</si>
  <si>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</si>
  <si>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</si>
  <si>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</si>
  <si>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</si>
  <si>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</si>
  <si>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</si>
  <si>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</si>
  <si>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</si>
  <si>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</si>
  <si>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</si>
  <si>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</si>
  <si>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</si>
  <si>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</si>
  <si>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</si>
  <si>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</si>
  <si>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</si>
  <si>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</si>
  <si>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</si>
  <si>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</si>
  <si>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</si>
  <si>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</si>
  <si>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</si>
  <si>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</si>
  <si>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</si>
  <si>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</si>
  <si>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</si>
  <si>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</si>
  <si>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</si>
  <si>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</si>
  <si>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</si>
  <si>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</si>
  <si>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</si>
  <si>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</si>
  <si>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</si>
  <si>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</si>
  <si>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</si>
  <si>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</si>
  <si>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</si>
  <si>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</si>
  <si>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</si>
  <si>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</si>
  <si>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</si>
  <si>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</si>
  <si>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</si>
  <si>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</si>
  <si>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</si>
  <si>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</si>
  <si>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</si>
  <si>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</si>
  <si>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</si>
  <si>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</si>
  <si>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</si>
  <si>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</si>
  <si>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</si>
  <si>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</si>
  <si>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</si>
  <si>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</si>
  <si>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</si>
  <si>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</si>
  <si>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</si>
  <si>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</si>
  <si>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</si>
  <si>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</si>
  <si>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</si>
  <si>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</si>
  <si>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</si>
  <si>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</si>
  <si>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</si>
  <si>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</si>
  <si>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</si>
  <si>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</si>
  <si>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</si>
  <si>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</si>
  <si>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</si>
  <si>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</si>
  <si>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</si>
  <si>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</si>
  <si>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</si>
  <si>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</si>
  <si>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</si>
  <si>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</si>
  <si>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</si>
  <si>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</si>
  <si>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</si>
  <si>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</si>
  <si>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</si>
  <si>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</si>
  <si>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</si>
  <si>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</si>
  <si>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</si>
  <si>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</si>
  <si>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</si>
  <si>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</si>
  <si>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</si>
  <si>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</si>
  <si>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</si>
  <si>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</si>
  <si>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</si>
  <si>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</si>
  <si>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</si>
  <si>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</si>
  <si>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</si>
  <si>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</si>
  <si>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</si>
  <si>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</si>
  <si>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</si>
  <si>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</si>
  <si>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</si>
  <si>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</si>
  <si>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</si>
  <si>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</si>
  <si>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</si>
  <si>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</si>
  <si>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</si>
  <si>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</si>
  <si>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</si>
  <si>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</si>
  <si>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</si>
  <si>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</si>
  <si>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</si>
  <si>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</si>
  <si>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</si>
  <si>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</si>
  <si>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</si>
  <si>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</si>
  <si>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</si>
  <si>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</si>
  <si>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</si>
  <si>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</si>
  <si>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</si>
  <si>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</si>
  <si>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</si>
  <si>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</si>
  <si>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</si>
  <si>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</si>
  <si>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</si>
  <si>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</si>
  <si>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</si>
  <si>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</si>
  <si>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</si>
  <si>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</si>
  <si>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</si>
  <si>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</si>
  <si>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</si>
  <si>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</si>
  <si>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</si>
  <si>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</si>
  <si>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</si>
  <si>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</si>
  <si>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</si>
  <si>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</si>
  <si>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</si>
  <si>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</si>
  <si>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</si>
  <si>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</si>
  <si>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</si>
  <si>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</si>
  <si>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</si>
  <si>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</si>
  <si>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</si>
  <si>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</si>
  <si>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</si>
  <si>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</si>
  <si>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</si>
  <si>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</si>
  <si>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</si>
  <si>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</si>
  <si>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</si>
  <si>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</si>
  <si>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</si>
  <si>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</si>
  <si>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</si>
  <si>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</si>
  <si>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</si>
  <si>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</si>
  <si>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</si>
  <si>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</si>
  <si>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</si>
  <si>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</si>
  <si>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</si>
  <si>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</si>
  <si>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</si>
  <si>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</si>
  <si>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</si>
  <si>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</si>
  <si>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</si>
  <si>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</si>
  <si>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</si>
  <si>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</si>
  <si>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</si>
  <si>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</si>
  <si>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</si>
  <si>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</si>
  <si>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</si>
  <si>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</si>
  <si>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</si>
  <si>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</si>
  <si>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</si>
  <si>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</si>
  <si>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</si>
  <si>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</si>
  <si>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</si>
  <si>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</si>
  <si>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</si>
  <si>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</si>
  <si>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</si>
  <si>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</si>
  <si>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</si>
  <si>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</si>
  <si>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</si>
  <si>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</si>
  <si>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</si>
  <si>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</si>
  <si>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</si>
  <si>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</si>
  <si>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</si>
  <si>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</si>
  <si>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</si>
  <si>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</si>
  <si>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</si>
  <si>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</si>
  <si>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</si>
  <si>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</si>
  <si>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</si>
  <si>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</si>
  <si>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</si>
  <si>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</si>
  <si>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</si>
  <si>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</si>
  <si>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</si>
  <si>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</si>
  <si>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</si>
  <si>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</si>
  <si>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</si>
  <si>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</si>
  <si>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</si>
  <si>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</si>
  <si>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</si>
  <si>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</si>
  <si>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</si>
  <si>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</si>
  <si>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</si>
  <si>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</si>
  <si>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</si>
  <si>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</si>
  <si>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</si>
  <si>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</si>
  <si>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</si>
  <si>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</si>
  <si>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</si>
  <si>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</si>
  <si>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</si>
  <si>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</si>
  <si>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</si>
  <si>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</si>
  <si>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</si>
  <si>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</si>
  <si>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</si>
  <si>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</si>
  <si>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</si>
  <si>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</si>
  <si>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</si>
  <si>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</si>
  <si>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</si>
  <si>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</si>
  <si>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</si>
  <si>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</si>
  <si>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</si>
  <si>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</si>
  <si>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</si>
  <si>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</si>
  <si>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</si>
  <si>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</si>
  <si>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</si>
  <si>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</si>
  <si>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</si>
  <si>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</si>
  <si>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</si>
  <si>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</si>
  <si>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</si>
  <si>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</si>
  <si>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</si>
  <si>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</si>
  <si>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</si>
  <si>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</si>
  <si>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</si>
  <si>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</si>
  <si>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</si>
  <si>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</si>
  <si>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</si>
  <si>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</si>
  <si>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</si>
  <si>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</si>
  <si>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</si>
  <si>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</si>
  <si>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</si>
  <si>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</si>
  <si>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</si>
  <si>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</si>
  <si>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</si>
  <si>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</si>
  <si>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</si>
  <si>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</si>
  <si>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</si>
  <si>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</si>
  <si>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</si>
  <si>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</si>
  <si>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</si>
  <si>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</si>
  <si>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</si>
  <si>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</si>
  <si>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</si>
  <si>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</si>
  <si>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</si>
  <si>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</si>
  <si>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</si>
  <si>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</si>
  <si>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</si>
  <si>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</si>
  <si>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</si>
  <si>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</si>
  <si>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</si>
  <si>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</si>
  <si>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</si>
  <si>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</si>
  <si>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</si>
  <si>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</si>
  <si>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</si>
  <si>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</si>
  <si>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</si>
  <si>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</si>
  <si>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</si>
  <si>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</si>
  <si>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</si>
  <si>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</si>
  <si>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</si>
  <si>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</si>
  <si>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</si>
  <si>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</si>
  <si>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</si>
  <si>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</si>
  <si>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</si>
  <si>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</si>
  <si>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</si>
  <si>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</si>
  <si>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</si>
  <si>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</si>
  <si>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</si>
  <si>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</si>
  <si>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</si>
  <si>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</si>
  <si>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</si>
  <si>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</si>
  <si>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</si>
  <si>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</si>
  <si>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</si>
  <si>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</si>
  <si>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</si>
  <si>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</si>
  <si>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</si>
  <si>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</si>
  <si>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</si>
  <si>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</si>
  <si>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</si>
  <si>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</si>
  <si>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</si>
  <si>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</si>
  <si>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</si>
  <si>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</si>
  <si>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</si>
  <si>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</si>
  <si>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</si>
  <si>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</si>
  <si>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</si>
  <si>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</si>
  <si>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</si>
  <si>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</si>
  <si>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</si>
  <si>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</si>
  <si>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</si>
  <si>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</si>
  <si>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</si>
  <si>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</si>
  <si>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</si>
  <si>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</si>
  <si>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</si>
  <si>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</si>
  <si>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</si>
  <si>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</si>
  <si>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</si>
  <si>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</si>
  <si>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</si>
  <si>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</si>
  <si>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</si>
  <si>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</si>
  <si>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</si>
  <si>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</si>
  <si>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</si>
  <si>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</si>
  <si>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</si>
  <si>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</si>
  <si>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</si>
  <si>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</si>
  <si>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</si>
  <si>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</si>
  <si>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</si>
  <si>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</si>
  <si>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</si>
  <si>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</si>
  <si>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</si>
  <si>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</si>
  <si>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</si>
  <si>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</si>
  <si>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</si>
  <si>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</si>
  <si>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</si>
  <si>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</si>
  <si>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</si>
  <si>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</si>
  <si>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</si>
  <si>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</si>
  <si>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</si>
  <si>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</si>
  <si>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</si>
  <si>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</si>
  <si>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</si>
  <si>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</si>
  <si>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</si>
  <si>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</si>
  <si>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</si>
  <si>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</si>
  <si>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</si>
  <si>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</si>
  <si>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</si>
  <si>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</si>
  <si>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</si>
  <si>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</si>
  <si>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</si>
  <si>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</si>
  <si>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</si>
  <si>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</si>
  <si>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</si>
  <si>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</si>
  <si>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</si>
  <si>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</si>
  <si>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</si>
  <si>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</si>
  <si>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</si>
  <si>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</si>
  <si>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</si>
  <si>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</si>
  <si>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</si>
  <si>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</si>
  <si>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</si>
  <si>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</si>
  <si>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</si>
  <si>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</si>
  <si>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</si>
  <si>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</si>
  <si>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</si>
  <si>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</si>
  <si>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</si>
  <si>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</si>
  <si>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</si>
  <si>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</si>
  <si>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</si>
  <si>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</si>
  <si>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</si>
  <si>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</si>
  <si>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</si>
  <si>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</si>
  <si>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</si>
  <si>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</si>
  <si>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</si>
  <si>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</si>
  <si>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</si>
  <si>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</si>
  <si>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</si>
  <si>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</si>
  <si>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</si>
  <si>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</si>
  <si>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</si>
  <si>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</si>
  <si>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</si>
  <si>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</si>
  <si>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</si>
  <si>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</si>
  <si>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</si>
  <si>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</si>
  <si>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</si>
  <si>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</si>
  <si>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</si>
  <si>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</si>
  <si>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</si>
  <si>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</si>
  <si>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</si>
  <si>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</si>
  <si>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</si>
  <si>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</si>
  <si>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</si>
  <si>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</si>
  <si>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</si>
  <si>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</si>
  <si>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</si>
  <si>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</si>
  <si>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</si>
  <si>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</si>
  <si>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</si>
  <si>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</si>
  <si>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</si>
  <si>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</si>
  <si>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</si>
  <si>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</si>
  <si>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</si>
  <si>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</si>
  <si>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</si>
  <si>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</si>
  <si>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</si>
  <si>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</si>
  <si>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</si>
  <si>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</si>
  <si>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</si>
  <si>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</si>
  <si>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</si>
  <si>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</si>
  <si>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</si>
  <si>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</si>
  <si>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</si>
  <si>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</si>
  <si>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</si>
  <si>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</si>
  <si>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</si>
  <si>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</si>
  <si>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</si>
  <si>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</si>
  <si>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</si>
  <si>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</si>
  <si>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</si>
  <si>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</si>
  <si>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</si>
  <si>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</si>
  <si>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</si>
  <si>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</si>
  <si>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</si>
  <si>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</si>
  <si>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</si>
  <si>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</si>
  <si>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</si>
  <si>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</si>
  <si>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</si>
  <si>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</si>
  <si>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</si>
  <si>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</si>
  <si>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</si>
  <si>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</si>
  <si>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</si>
  <si>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</si>
  <si>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</si>
  <si>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</si>
  <si>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</si>
  <si>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</si>
  <si>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</si>
  <si>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</si>
  <si>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</si>
  <si>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</si>
  <si>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</si>
  <si>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</si>
  <si>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</si>
  <si>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</si>
  <si>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</si>
  <si>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</si>
  <si>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</si>
  <si>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</si>
  <si>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</si>
  <si>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</si>
  <si>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</si>
  <si>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</si>
  <si>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</si>
  <si>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</si>
  <si>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</si>
  <si>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</si>
  <si>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</si>
  <si>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</si>
  <si>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</si>
  <si>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</si>
  <si>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</si>
  <si>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</si>
  <si>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</si>
  <si>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</si>
  <si>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</si>
  <si>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</si>
  <si>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</si>
  <si>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</si>
  <si>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</si>
  <si>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</si>
  <si>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</si>
  <si>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</si>
  <si>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</si>
  <si>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</si>
  <si>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</si>
  <si>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</si>
  <si>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</si>
  <si>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</si>
  <si>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</si>
  <si>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</si>
  <si>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</si>
  <si>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</si>
  <si>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</si>
  <si>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</si>
  <si>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</si>
  <si>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</si>
  <si>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</si>
  <si>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</si>
  <si>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</si>
  <si>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</si>
  <si>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</si>
  <si>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</si>
  <si>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</si>
  <si>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</si>
  <si>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</si>
  <si>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</si>
  <si>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</si>
  <si>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</si>
  <si>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</si>
  <si>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</si>
  <si>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</si>
  <si>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</si>
  <si>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</si>
  <si>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</si>
  <si>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</si>
  <si>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</si>
  <si>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</si>
  <si>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</si>
  <si>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</si>
  <si>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</si>
  <si>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</si>
  <si>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</si>
  <si>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</si>
  <si>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</si>
  <si>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</si>
  <si>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</si>
  <si>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</si>
  <si>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</si>
  <si>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</si>
  <si>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</si>
  <si>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</si>
  <si>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</si>
  <si>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</si>
  <si>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</si>
  <si>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</si>
  <si>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</si>
  <si>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</si>
  <si>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</si>
  <si>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</si>
  <si>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</si>
  <si>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</si>
  <si>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</si>
  <si>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</si>
  <si>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</si>
  <si>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</si>
  <si>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</si>
  <si>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</si>
  <si>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</si>
  <si>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</si>
  <si>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</si>
  <si>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</si>
  <si>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</si>
  <si>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</si>
  <si>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</si>
  <si>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</si>
  <si>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</si>
  <si>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</si>
  <si>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</si>
  <si>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</si>
  <si>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</si>
  <si>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</si>
  <si>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</si>
  <si>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</si>
  <si>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</si>
  <si>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</si>
  <si>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</si>
  <si>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</si>
  <si>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</si>
  <si>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</si>
  <si>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</si>
  <si>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</si>
  <si>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</si>
  <si>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</si>
  <si>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</si>
  <si>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</si>
  <si>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</si>
  <si>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</si>
  <si>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</si>
  <si>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</si>
  <si>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</si>
  <si>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</si>
  <si>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</si>
  <si>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</si>
  <si>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</si>
  <si>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</si>
  <si>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</si>
  <si>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</si>
  <si>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</si>
  <si>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</si>
  <si>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</si>
  <si>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</si>
  <si>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</si>
  <si>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</si>
  <si>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</si>
  <si>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</si>
  <si>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</si>
  <si>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</si>
  <si>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</si>
  <si>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</si>
  <si>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</si>
  <si>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</si>
  <si>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</si>
  <si>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</si>
  <si>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</si>
  <si>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</si>
  <si>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</si>
  <si>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</si>
  <si>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</si>
  <si>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</si>
  <si>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</si>
  <si>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</si>
  <si>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</si>
  <si>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</si>
  <si>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</si>
  <si>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</si>
  <si>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</si>
  <si>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</si>
  <si>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</si>
  <si>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</si>
  <si>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</si>
  <si>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</si>
  <si>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</si>
  <si>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</si>
  <si>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</si>
  <si>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</si>
  <si>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</si>
  <si>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</si>
  <si>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</si>
  <si>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</si>
  <si>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</si>
  <si>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</si>
  <si>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</si>
  <si>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</si>
  <si>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</si>
  <si>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</si>
  <si>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</si>
  <si>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</si>
  <si>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</si>
  <si>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</si>
  <si>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</si>
  <si>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</si>
  <si>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</si>
  <si>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</si>
  <si>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</si>
  <si>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</si>
  <si>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</si>
  <si>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</si>
  <si>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</si>
  <si>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</si>
  <si>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</si>
  <si>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</si>
  <si>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</si>
  <si>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</si>
  <si>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</si>
  <si>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</si>
  <si>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</si>
  <si>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</si>
  <si>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</si>
  <si>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</si>
  <si>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</si>
  <si>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</si>
  <si>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</si>
  <si>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</si>
  <si>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</si>
  <si>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</si>
  <si>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</si>
  <si>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</si>
  <si>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</si>
  <si>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</si>
  <si>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</si>
  <si>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</si>
  <si>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</si>
  <si>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</si>
  <si>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</si>
  <si>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</si>
  <si>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</si>
  <si>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</si>
  <si>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</si>
  <si>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</si>
  <si>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</si>
  <si>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</si>
  <si>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</si>
  <si>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</si>
  <si>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</si>
  <si>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</si>
  <si>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</si>
  <si>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</si>
  <si>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</si>
  <si>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</si>
  <si>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</si>
  <si>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</si>
  <si>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</si>
  <si>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</si>
  <si>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</si>
  <si>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</si>
  <si>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</si>
  <si>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</si>
  <si>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</si>
  <si>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</si>
  <si>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</si>
  <si>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</si>
  <si>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</si>
  <si>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</si>
  <si>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</si>
  <si>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</si>
  <si>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</si>
  <si>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</si>
  <si>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</si>
  <si>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</si>
  <si>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</si>
  <si>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</si>
  <si>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</si>
  <si>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</si>
  <si>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</si>
  <si>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</si>
  <si>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</si>
  <si>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</si>
  <si>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</si>
  <si>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</si>
  <si>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</si>
  <si>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</si>
  <si>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</si>
  <si>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</si>
  <si>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</si>
  <si>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</si>
  <si>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</si>
  <si>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</si>
  <si>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</si>
  <si>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</si>
  <si>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</si>
  <si>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</si>
  <si>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</si>
  <si>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</si>
  <si>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</si>
  <si>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</si>
  <si>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</si>
  <si>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</si>
  <si>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</si>
  <si>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</si>
  <si>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</si>
  <si>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</si>
  <si>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</si>
  <si>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</si>
  <si>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</si>
  <si>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</si>
  <si>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</si>
  <si>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</si>
  <si>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</si>
  <si>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</si>
  <si>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</si>
  <si>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</si>
  <si>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</si>
  <si>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</si>
  <si>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</si>
  <si>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</si>
  <si>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</si>
  <si>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</si>
  <si>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</si>
  <si>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</si>
  <si>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</si>
  <si>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</si>
  <si>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</si>
  <si>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</si>
  <si>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</si>
  <si>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</si>
  <si>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</si>
  <si>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</si>
  <si>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</si>
  <si>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</si>
  <si>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</si>
  <si>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</si>
  <si>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</si>
  <si>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</si>
  <si>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</si>
  <si>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</si>
  <si>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</si>
  <si>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</si>
  <si>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</si>
  <si>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</si>
  <si>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</si>
  <si>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</si>
  <si>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</si>
  <si>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</si>
  <si>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</si>
  <si>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</si>
  <si>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</si>
  <si>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</si>
  <si>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</si>
  <si>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</si>
  <si>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</si>
  <si>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</si>
  <si>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</si>
  <si>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</si>
  <si>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</si>
  <si>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</si>
  <si>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</si>
  <si>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</si>
  <si>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</si>
  <si>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</si>
  <si>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</si>
  <si>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</si>
  <si>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</si>
  <si>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</si>
  <si>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</si>
  <si>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</si>
  <si>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</si>
  <si>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</si>
  <si>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</si>
  <si>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</si>
  <si>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</si>
  <si>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</si>
  <si>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</si>
  <si>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</si>
  <si>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</si>
  <si>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</si>
  <si>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</si>
  <si>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</si>
  <si>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</si>
  <si>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</si>
  <si>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</si>
  <si>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</si>
  <si>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</si>
  <si>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</si>
  <si>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</si>
  <si>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</si>
  <si>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</si>
  <si>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</si>
  <si>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</si>
  <si>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</si>
  <si>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</si>
  <si>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</si>
  <si>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</si>
  <si>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</si>
  <si>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</si>
  <si>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</si>
  <si>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</si>
  <si>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</si>
  <si>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</si>
  <si>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</si>
  <si>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</si>
  <si>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</si>
  <si>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</si>
  <si>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</si>
  <si>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</si>
  <si>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</si>
  <si>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</si>
  <si>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</si>
  <si>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</si>
  <si>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</si>
  <si>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</si>
  <si>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</si>
  <si>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</si>
  <si>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</si>
  <si>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</si>
  <si>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</si>
  <si>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</si>
  <si>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</si>
  <si>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</si>
  <si>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</si>
  <si>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</si>
  <si>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</si>
  <si>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</si>
  <si>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</si>
  <si>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</si>
  <si>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</si>
  <si>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</si>
  <si>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</si>
  <si>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</si>
  <si>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</si>
  <si>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</si>
  <si>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</si>
  <si>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</si>
  <si>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</si>
  <si>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</si>
  <si>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</si>
  <si>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</si>
  <si>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</si>
  <si>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</si>
  <si>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</si>
  <si>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</si>
  <si>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</si>
  <si>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</si>
  <si>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</si>
  <si>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</si>
  <si>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</si>
  <si>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</si>
  <si>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</si>
  <si>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</si>
  <si>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</si>
  <si>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</si>
  <si>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</si>
  <si>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</si>
  <si>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</si>
  <si>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</si>
  <si>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</si>
  <si>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</si>
  <si>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</si>
  <si>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</si>
  <si>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</si>
  <si>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</si>
  <si>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</si>
  <si>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</si>
  <si>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</si>
  <si>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</si>
  <si>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</si>
  <si>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</si>
  <si>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</si>
  <si>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</si>
  <si>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</si>
  <si>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</si>
  <si>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</si>
  <si>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</si>
  <si>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</si>
  <si>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</si>
  <si>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</si>
  <si>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</si>
  <si>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</si>
  <si>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</si>
  <si>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</si>
  <si>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</si>
  <si>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</si>
  <si>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</si>
  <si>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</si>
  <si>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</si>
  <si>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</si>
  <si>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</si>
  <si>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</si>
  <si>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</si>
  <si>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</si>
  <si>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</si>
  <si>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</si>
  <si>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</si>
  <si>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</si>
  <si>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</si>
  <si>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</si>
  <si>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</si>
  <si>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</si>
  <si>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</si>
  <si>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</si>
  <si>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</si>
  <si>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</si>
  <si>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</si>
  <si>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</si>
  <si>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</si>
  <si>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</si>
  <si>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</si>
  <si>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</si>
  <si>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</si>
  <si>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</si>
  <si>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</si>
  <si>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</si>
  <si>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</si>
  <si>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</si>
  <si>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</si>
  <si>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</si>
  <si>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</si>
  <si>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</si>
  <si>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</si>
  <si>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</si>
  <si>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</si>
  <si>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</si>
  <si>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</si>
  <si>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</si>
  <si>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</si>
  <si>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</si>
  <si>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</si>
  <si>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</si>
  <si>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</si>
  <si>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</si>
  <si>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</si>
  <si>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</si>
  <si>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</si>
  <si>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</si>
  <si>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</si>
  <si>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</si>
  <si>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</si>
  <si>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</si>
  <si>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</si>
  <si>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</si>
  <si>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</si>
  <si>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</si>
  <si>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</si>
  <si>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</si>
  <si>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</si>
  <si>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</si>
  <si>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</si>
  <si>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</si>
  <si>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</si>
  <si>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</si>
  <si>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</si>
  <si>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</si>
  <si>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</si>
  <si>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</si>
  <si>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</si>
  <si>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</si>
  <si>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</si>
  <si>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</si>
  <si>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</si>
  <si>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</si>
  <si>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</si>
  <si>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</si>
  <si>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</si>
  <si>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</si>
  <si>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</si>
  <si>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</si>
  <si>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</si>
  <si>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</si>
  <si>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</si>
  <si>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</si>
  <si>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</si>
  <si>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</si>
  <si>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</si>
  <si>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</si>
  <si>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</si>
  <si>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</si>
  <si>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</si>
  <si>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</si>
  <si>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</si>
  <si>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</si>
  <si>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</si>
  <si>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</si>
  <si>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</si>
  <si>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</si>
  <si>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</si>
  <si>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</si>
  <si>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</si>
  <si>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</si>
  <si>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</si>
  <si>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</si>
  <si>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</si>
  <si>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</si>
  <si>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</si>
  <si>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</si>
  <si>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</si>
  <si>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</si>
  <si>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</si>
  <si>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</si>
  <si>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</si>
  <si>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</si>
  <si>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</si>
  <si>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</si>
  <si>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</si>
  <si>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</si>
  <si>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</si>
  <si>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</si>
  <si>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</si>
  <si>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</si>
  <si>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</si>
  <si>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</si>
  <si>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</si>
  <si>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</si>
  <si>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</si>
  <si>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</si>
  <si>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</si>
  <si>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</si>
  <si>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</si>
  <si>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</si>
  <si>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</si>
  <si>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</si>
  <si>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</si>
  <si>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</si>
  <si>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</si>
  <si>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</si>
  <si>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</si>
  <si>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</si>
  <si>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</si>
  <si>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</si>
  <si>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</si>
  <si>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</si>
  <si>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</si>
  <si>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</si>
  <si>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</si>
  <si>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</si>
  <si>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</si>
  <si>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</si>
  <si>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</si>
  <si>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</si>
  <si>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</si>
  <si>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</si>
  <si>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</si>
  <si>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</si>
  <si>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</si>
  <si>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</si>
  <si>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</si>
  <si>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</si>
  <si>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</si>
  <si>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</si>
  <si>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</si>
  <si>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</si>
  <si>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</si>
  <si>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</si>
  <si>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</si>
  <si>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</si>
  <si>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</si>
  <si>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</si>
  <si>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</si>
  <si>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</si>
  <si>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</si>
  <si>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</si>
  <si>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</si>
  <si>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</si>
  <si>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</si>
  <si>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</si>
  <si>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</si>
  <si>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</si>
  <si>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</si>
  <si>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</si>
  <si>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</si>
  <si>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</si>
  <si>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</si>
  <si>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</si>
  <si>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</si>
  <si>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</si>
  <si>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</si>
  <si>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</si>
  <si>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</si>
  <si>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</si>
  <si>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</si>
  <si>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</si>
  <si>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</si>
  <si>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</si>
  <si>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</si>
  <si>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</si>
  <si>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</si>
  <si>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</si>
  <si>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</si>
  <si>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</si>
  <si>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</si>
  <si>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</si>
  <si>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</si>
  <si>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</si>
  <si>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</si>
  <si>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</si>
  <si>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</si>
  <si>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</si>
  <si>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</si>
  <si>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</si>
  <si>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</si>
  <si>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</si>
  <si>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</si>
  <si>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</si>
  <si>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</si>
  <si>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</si>
  <si>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</si>
  <si>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</si>
  <si>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</si>
  <si>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</si>
  <si>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</si>
  <si>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</si>
  <si>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</si>
  <si>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</si>
  <si>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</si>
  <si>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</si>
  <si>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</si>
  <si>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</si>
  <si>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</si>
  <si>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</si>
  <si>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</si>
  <si>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</si>
  <si>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</si>
  <si>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</si>
  <si>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</si>
  <si>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</si>
  <si>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</si>
  <si>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</si>
  <si>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</si>
  <si>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</si>
  <si>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</si>
  <si>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</si>
  <si>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</si>
  <si>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</si>
  <si>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</si>
  <si>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</si>
  <si>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</si>
  <si>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</si>
  <si>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</si>
  <si>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</si>
  <si>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</si>
  <si>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</si>
  <si>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</si>
  <si>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</si>
  <si>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</si>
  <si>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</si>
  <si>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</si>
  <si>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</si>
  <si>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</si>
  <si>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</si>
  <si>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</si>
  <si>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</si>
  <si>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</si>
  <si>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</si>
  <si>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</si>
  <si>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</si>
  <si>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</si>
  <si>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</si>
  <si>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</si>
  <si>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</si>
  <si>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</si>
  <si>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</si>
  <si>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</si>
  <si>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</si>
  <si>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</si>
  <si>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</si>
  <si>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</si>
  <si>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</si>
  <si>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</si>
  <si>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</si>
  <si>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</si>
  <si>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</si>
  <si>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</si>
  <si>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</si>
  <si>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</si>
  <si>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</si>
  <si>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</si>
  <si>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</si>
  <si>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</si>
  <si>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</si>
  <si>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</si>
  <si>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</si>
  <si>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</si>
  <si>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</si>
  <si>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</si>
  <si>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</si>
  <si>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</si>
  <si>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</si>
  <si>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</si>
  <si>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</si>
  <si>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</si>
  <si>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</si>
  <si>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</si>
  <si>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</si>
  <si>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</si>
  <si>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</si>
  <si>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</si>
  <si>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</si>
  <si>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</si>
  <si>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</si>
  <si>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</si>
  <si>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</si>
  <si>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</si>
  <si>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</si>
  <si>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</si>
  <si>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</si>
  <si>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</si>
  <si>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</si>
  <si>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</si>
  <si>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</si>
  <si>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</si>
  <si>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</si>
  <si>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</si>
  <si>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</si>
  <si>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</si>
  <si>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</si>
  <si>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</si>
  <si>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</si>
  <si>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</si>
  <si>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</si>
  <si>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</si>
  <si>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</si>
  <si>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</si>
  <si>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</si>
  <si>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</si>
  <si>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</si>
  <si>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</si>
  <si>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</si>
  <si>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</si>
  <si>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</si>
  <si>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</si>
  <si>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</si>
  <si>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</si>
  <si>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</si>
  <si>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</si>
  <si>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</si>
  <si>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</si>
  <si>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</si>
  <si>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</si>
  <si>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</si>
  <si>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</si>
  <si>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</si>
  <si>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</si>
  <si>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</si>
  <si>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</si>
  <si>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</si>
  <si>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</si>
  <si>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</si>
  <si>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</si>
  <si>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</si>
  <si>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</si>
  <si>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</si>
  <si>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</si>
  <si>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</si>
  <si>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</si>
  <si>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</si>
  <si>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</si>
  <si>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</si>
  <si>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</si>
  <si>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</si>
  <si>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</si>
  <si>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</si>
  <si>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</si>
  <si>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</si>
  <si>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</si>
  <si>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</si>
  <si>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</si>
  <si>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</si>
  <si>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</si>
  <si>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</si>
  <si>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</si>
  <si>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</si>
  <si>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</si>
  <si>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</si>
  <si>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</si>
  <si>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</si>
  <si>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</si>
  <si>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</si>
  <si>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</si>
  <si>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</si>
  <si>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</si>
  <si>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</si>
  <si>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</si>
  <si>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</si>
  <si>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</si>
  <si>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</si>
  <si>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</si>
  <si>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</si>
  <si>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</si>
  <si>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</si>
  <si>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</si>
  <si>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</si>
  <si>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</si>
  <si>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</si>
  <si>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</si>
  <si>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</si>
  <si>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</si>
  <si>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</si>
  <si>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</si>
  <si>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</si>
  <si>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</si>
  <si>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</si>
  <si>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</si>
  <si>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</si>
  <si>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</si>
  <si>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</si>
  <si>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</si>
  <si>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</si>
  <si>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</si>
  <si>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</si>
  <si>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</si>
  <si>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</si>
  <si>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</si>
  <si>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</si>
  <si>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</si>
  <si>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</si>
  <si>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</si>
  <si>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</si>
  <si>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</si>
  <si>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</si>
  <si>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</si>
  <si>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</si>
  <si>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</si>
  <si>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</si>
  <si>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</si>
  <si>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</si>
  <si>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</si>
  <si>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</si>
  <si>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</si>
  <si>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</si>
  <si>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</si>
  <si>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</si>
  <si>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</si>
  <si>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</si>
  <si>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</si>
  <si>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</si>
  <si>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</si>
  <si>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</si>
  <si>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</si>
  <si>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</si>
  <si>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</si>
  <si>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</si>
  <si>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</si>
  <si>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</si>
  <si>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</si>
  <si>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</si>
  <si>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</si>
  <si>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</si>
  <si>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</si>
  <si>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</si>
  <si>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</si>
  <si>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</si>
  <si>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</si>
  <si>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</si>
  <si>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</si>
  <si>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</si>
  <si>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</si>
  <si>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</si>
  <si>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</si>
  <si>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</si>
  <si>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</si>
  <si>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</si>
  <si>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</si>
  <si>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</si>
  <si>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</si>
  <si>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</si>
  <si>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</si>
  <si>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</si>
  <si>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</si>
  <si>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</si>
  <si>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</si>
  <si>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</si>
  <si>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</si>
  <si>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</si>
  <si>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</si>
  <si>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</si>
  <si>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</si>
  <si>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</si>
  <si>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</si>
  <si>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</si>
  <si>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</si>
  <si>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</si>
  <si>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</si>
  <si>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</si>
  <si>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</si>
  <si>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</si>
  <si>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</si>
  <si>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</si>
  <si>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</si>
  <si>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</si>
  <si>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</si>
  <si>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</si>
  <si>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</si>
  <si>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</si>
  <si>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</si>
  <si>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</si>
  <si>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</si>
  <si>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</si>
  <si>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</si>
  <si>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</si>
  <si>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</si>
  <si>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</si>
  <si>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</si>
  <si>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</si>
  <si>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</si>
  <si>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</si>
  <si>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</si>
  <si>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</si>
  <si>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</si>
  <si>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</si>
  <si>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</si>
  <si>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</si>
  <si>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</si>
  <si>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</si>
  <si>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</si>
  <si>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</si>
  <si>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</si>
  <si>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</si>
  <si>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</si>
  <si>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</si>
  <si>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</si>
  <si>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</si>
  <si>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</si>
  <si>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</si>
  <si>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</si>
  <si>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</si>
  <si>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</si>
  <si>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</si>
  <si>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</si>
  <si>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</si>
  <si>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</si>
  <si>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</si>
  <si>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</si>
  <si>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</si>
  <si>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</si>
  <si>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</si>
  <si>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</si>
  <si>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</si>
  <si>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</si>
  <si>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</si>
  <si>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</si>
  <si>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</si>
  <si>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</si>
  <si>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</si>
  <si>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</si>
  <si>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</si>
  <si>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</si>
  <si>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</si>
  <si>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</si>
  <si>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</si>
  <si>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</si>
  <si>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</si>
  <si>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</si>
  <si>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</si>
  <si>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</si>
  <si>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</si>
  <si>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</si>
  <si>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</si>
  <si>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</si>
  <si>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</si>
  <si>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</si>
  <si>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</si>
  <si>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</si>
  <si>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</si>
  <si>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</si>
  <si>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</si>
  <si>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</si>
  <si>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</si>
  <si>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</si>
  <si>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</si>
  <si>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</si>
  <si>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</si>
  <si>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</si>
  <si>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</si>
  <si>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</si>
  <si>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</si>
  <si>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</si>
  <si>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</si>
  <si>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</si>
  <si>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</si>
  <si>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</si>
  <si>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</si>
  <si>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</si>
  <si>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</si>
  <si>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</si>
  <si>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</si>
  <si>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</si>
  <si>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</si>
  <si>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</si>
  <si>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</si>
  <si>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</si>
  <si>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</si>
  <si>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</si>
  <si>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</si>
  <si>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</si>
  <si>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</si>
  <si>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</si>
  <si>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</si>
  <si>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</si>
  <si>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</si>
  <si>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</si>
  <si>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</si>
  <si>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</si>
  <si>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</si>
  <si>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</si>
  <si>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</si>
  <si>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</si>
  <si>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</si>
  <si>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</si>
  <si>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</si>
  <si>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</si>
  <si>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</si>
  <si>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</si>
  <si>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</si>
  <si>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</si>
  <si>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</si>
  <si>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</si>
  <si>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</si>
  <si>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</si>
  <si>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</si>
  <si>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</si>
  <si>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</si>
  <si>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</si>
  <si>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</si>
  <si>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</si>
  <si>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</si>
  <si>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</si>
  <si>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</si>
  <si>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</si>
  <si>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</si>
  <si>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</si>
  <si>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</si>
  <si>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</si>
  <si>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</si>
  <si>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</si>
  <si>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</si>
  <si>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</si>
  <si>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</si>
  <si>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</si>
  <si>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</si>
  <si>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</si>
  <si>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</si>
  <si>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</si>
  <si>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</si>
  <si>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</si>
  <si>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</si>
  <si>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</si>
  <si>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</si>
  <si>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</si>
  <si>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</si>
  <si>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</si>
  <si>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</si>
  <si>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</si>
  <si>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</si>
  <si>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</si>
  <si>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</si>
  <si>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</si>
  <si>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</si>
  <si>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</si>
  <si>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</si>
  <si>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</si>
  <si>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</si>
  <si>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</si>
  <si>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</si>
  <si>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</si>
  <si>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</si>
  <si>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</si>
  <si>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</si>
  <si>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</si>
  <si>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</si>
  <si>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</si>
  <si>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</si>
  <si>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</si>
  <si>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</si>
  <si>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</si>
  <si>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</si>
  <si>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</si>
  <si>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</si>
  <si>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</si>
  <si>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</si>
  <si>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</si>
  <si>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</si>
  <si>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</si>
  <si>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</si>
  <si>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</si>
  <si>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</si>
  <si>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</si>
  <si>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</si>
  <si>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</si>
  <si>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</si>
  <si>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</si>
  <si>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</si>
  <si>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</si>
  <si>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</si>
  <si>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</si>
  <si>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</si>
  <si>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</si>
  <si>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</si>
  <si>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</si>
  <si>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</si>
  <si>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</si>
  <si>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</si>
  <si>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</si>
  <si>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</si>
  <si>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</si>
  <si>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</si>
  <si>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</si>
  <si>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</si>
  <si>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</si>
  <si>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</si>
  <si>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</si>
  <si>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</si>
  <si>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</si>
  <si>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</si>
  <si>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</si>
  <si>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</si>
  <si>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</si>
  <si>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</si>
  <si>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</si>
  <si>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</si>
  <si>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</si>
  <si>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</si>
  <si>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</si>
  <si>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</si>
  <si>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</si>
  <si>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</si>
  <si>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</si>
  <si>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</si>
  <si>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</si>
  <si>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</si>
  <si>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</si>
  <si>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</si>
  <si>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</si>
  <si>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</si>
  <si>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</si>
  <si>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</si>
  <si>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</si>
  <si>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</si>
  <si>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</si>
  <si>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</si>
  <si>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</si>
  <si>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</si>
  <si>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</si>
  <si>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</si>
  <si>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</si>
  <si>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</si>
  <si>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</si>
  <si>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</si>
  <si>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</si>
  <si>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</si>
  <si>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</si>
  <si>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</si>
  <si>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</si>
  <si>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</si>
  <si>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</si>
  <si>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</si>
  <si>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</si>
  <si>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</si>
  <si>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</si>
  <si>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</si>
  <si>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</si>
  <si>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</si>
  <si>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</si>
  <si>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</si>
  <si>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</si>
  <si>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</si>
  <si>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</si>
  <si>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</si>
  <si>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</si>
  <si>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</si>
  <si>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</si>
  <si>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</si>
  <si>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</si>
  <si>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</si>
  <si>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</si>
  <si>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</si>
  <si>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</si>
  <si>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</si>
  <si>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</si>
  <si>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</si>
  <si>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</si>
  <si>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</si>
  <si>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</si>
  <si>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</si>
  <si>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</si>
  <si>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</si>
  <si>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</si>
  <si>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</si>
  <si>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</si>
  <si>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</si>
  <si>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</si>
  <si>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</si>
  <si>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</si>
  <si>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</si>
  <si>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</si>
  <si>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</si>
  <si>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</si>
  <si>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</si>
  <si>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</si>
  <si>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</si>
  <si>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</si>
  <si>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</si>
  <si>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</si>
  <si>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</si>
  <si>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</si>
  <si>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</si>
  <si>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</si>
  <si>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</si>
  <si>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</si>
  <si>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</si>
  <si>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</si>
  <si>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</si>
  <si>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</si>
  <si>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</si>
  <si>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</si>
  <si>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</si>
  <si>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</si>
  <si>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</si>
  <si>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</si>
  <si>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</si>
  <si>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</si>
  <si>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</si>
  <si>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</si>
  <si>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</si>
  <si>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</si>
  <si>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</si>
  <si>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</si>
  <si>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</si>
  <si>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</si>
  <si>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</si>
  <si>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</si>
  <si>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</si>
  <si>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</si>
  <si>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</si>
  <si>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</si>
  <si>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</si>
  <si>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</si>
  <si>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</si>
  <si>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</si>
  <si>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</si>
  <si>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</si>
  <si>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</si>
  <si>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</si>
  <si>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</si>
  <si>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</si>
  <si>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</si>
  <si>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</si>
  <si>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</si>
  <si>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</si>
  <si>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</si>
  <si>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</si>
  <si>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</si>
  <si>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</si>
  <si>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</si>
  <si>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</si>
  <si>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</si>
  <si>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</si>
  <si>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</si>
  <si>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</si>
  <si>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</si>
  <si>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</si>
  <si>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</si>
  <si>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</si>
  <si>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</si>
  <si>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</si>
  <si>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</si>
  <si>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</si>
  <si>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</si>
  <si>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</si>
  <si>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</si>
  <si>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</si>
  <si>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</si>
  <si>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</si>
  <si>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</si>
  <si>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</si>
  <si>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</si>
  <si>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</si>
  <si>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</si>
  <si>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</si>
  <si>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</si>
  <si>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</si>
  <si>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</si>
  <si>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</si>
  <si>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</si>
  <si>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</si>
  <si>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</si>
  <si>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</si>
  <si>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</si>
  <si>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</si>
  <si>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</si>
  <si>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</si>
  <si>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</si>
  <si>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</si>
  <si>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</si>
  <si>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</si>
  <si>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</si>
  <si>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</si>
  <si>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</si>
  <si>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</si>
  <si>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</si>
  <si>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</si>
  <si>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</si>
  <si>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</si>
  <si>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</si>
  <si>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</si>
  <si>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</si>
  <si>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</si>
  <si>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</si>
  <si>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</si>
  <si>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</si>
  <si>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</si>
  <si>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</si>
  <si>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</si>
  <si>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</si>
  <si>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</si>
  <si>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</si>
  <si>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</si>
  <si>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</si>
  <si>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</si>
  <si>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</si>
  <si>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</si>
  <si>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</si>
  <si>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</si>
  <si>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</si>
  <si>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</si>
  <si>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</si>
  <si>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</si>
  <si>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</si>
  <si>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</si>
  <si>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</si>
  <si>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</si>
  <si>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</si>
  <si>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</si>
  <si>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</si>
  <si>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</si>
  <si>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</si>
  <si>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</si>
  <si>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</si>
  <si>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</si>
  <si>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</si>
  <si>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</si>
  <si>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</si>
  <si>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</si>
  <si>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</si>
  <si>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</si>
  <si>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</si>
  <si>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</si>
  <si>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</si>
  <si>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</si>
  <si>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</si>
  <si>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</si>
  <si>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</si>
  <si>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</si>
  <si>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</si>
  <si>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</si>
  <si>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</si>
  <si>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</si>
  <si>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</si>
  <si>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</si>
  <si>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</si>
  <si>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</si>
  <si>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</si>
  <si>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</si>
  <si>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</si>
  <si>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</si>
  <si>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</si>
  <si>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</si>
  <si>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</si>
  <si>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</si>
  <si>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</si>
  <si>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</si>
  <si>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</si>
  <si>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</si>
  <si>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</si>
  <si>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</si>
  <si>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</si>
  <si>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</si>
  <si>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</si>
  <si>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</si>
  <si>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</si>
  <si>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</si>
  <si>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</si>
  <si>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</si>
  <si>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</si>
  <si>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</si>
  <si>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</si>
  <si>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</si>
  <si>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</si>
  <si>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</si>
  <si>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</si>
  <si>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</si>
  <si>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</si>
  <si>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</si>
  <si>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</si>
  <si>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</si>
  <si>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</si>
  <si>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</si>
  <si>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</si>
  <si>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</si>
  <si>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</si>
  <si>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</si>
  <si>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</si>
  <si>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</si>
  <si>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</si>
  <si>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</si>
  <si>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</si>
  <si>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</si>
  <si>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</si>
  <si>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</si>
  <si>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</si>
  <si>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</si>
  <si>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</si>
  <si>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</si>
  <si>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</si>
  <si>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</si>
  <si>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</si>
  <si>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</si>
  <si>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</si>
  <si>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</si>
  <si>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</si>
  <si>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</si>
  <si>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</si>
  <si>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</si>
  <si>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</si>
  <si>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</si>
  <si>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</si>
  <si>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</si>
  <si>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</si>
  <si>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</si>
  <si>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</si>
  <si>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</si>
  <si>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</si>
  <si>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</si>
  <si>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</si>
  <si>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</si>
  <si>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</si>
  <si>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</si>
  <si>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</si>
  <si>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</si>
  <si>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</si>
  <si>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</si>
  <si>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</si>
  <si>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</si>
  <si>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</si>
  <si>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</si>
  <si>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</si>
  <si>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</si>
  <si>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</si>
  <si>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</si>
  <si>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</si>
  <si>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</si>
  <si>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</si>
  <si>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</si>
  <si>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</si>
  <si>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</si>
  <si>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</si>
  <si>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</si>
  <si>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</si>
  <si>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</si>
  <si>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</si>
  <si>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</si>
  <si>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</si>
  <si>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</si>
  <si>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</si>
  <si>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</si>
  <si>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</si>
  <si>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</si>
  <si>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</si>
  <si>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</si>
  <si>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</si>
  <si>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</si>
  <si>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</si>
  <si>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</si>
  <si>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</si>
  <si>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</si>
  <si>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</si>
  <si>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</si>
  <si>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</si>
  <si>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</si>
  <si>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</si>
  <si>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</si>
  <si>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</si>
  <si>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</si>
  <si>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</si>
  <si>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</si>
  <si>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</si>
  <si>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</si>
  <si>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</si>
  <si>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</si>
  <si>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</si>
  <si>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</si>
  <si>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</si>
  <si>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</si>
  <si>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</si>
  <si>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</si>
  <si>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</si>
  <si>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</si>
  <si>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</si>
  <si>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</si>
  <si>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</si>
  <si>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</si>
  <si>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</si>
  <si>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</si>
  <si>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</si>
  <si>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</si>
  <si>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</si>
  <si>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</si>
  <si>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</si>
  <si>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</si>
  <si>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</si>
  <si>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</si>
  <si>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</si>
  <si>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</si>
  <si>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</si>
  <si>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</si>
  <si>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</si>
  <si>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</si>
  <si>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</si>
  <si>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</si>
  <si>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</si>
  <si>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</si>
  <si>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</si>
  <si>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</si>
  <si>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</si>
  <si>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</si>
  <si>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</si>
  <si>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</si>
  <si>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</si>
  <si>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</si>
  <si>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</si>
  <si>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</si>
  <si>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</si>
  <si>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</si>
  <si>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</si>
  <si>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</si>
  <si>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</si>
  <si>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</si>
  <si>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</si>
  <si>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</si>
  <si>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</si>
  <si>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</si>
  <si>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</si>
  <si>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</si>
  <si>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</si>
  <si>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</si>
  <si>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</si>
  <si>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</si>
  <si>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</si>
  <si>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</si>
  <si>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</si>
  <si>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</si>
  <si>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</si>
  <si>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</si>
  <si>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</si>
  <si>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</si>
  <si>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</si>
  <si>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</si>
  <si>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</si>
  <si>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</si>
  <si>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</si>
  <si>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</si>
  <si>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</si>
  <si>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</si>
  <si>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</si>
  <si>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</si>
  <si>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</si>
  <si>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</si>
  <si>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</si>
  <si>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</si>
  <si>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</si>
  <si>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</si>
  <si>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</si>
  <si>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</si>
  <si>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</si>
  <si>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</si>
  <si>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</si>
  <si>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</si>
  <si>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</si>
  <si>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</si>
  <si>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</si>
  <si>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</si>
  <si>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</si>
  <si>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</si>
  <si>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</si>
  <si>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</si>
  <si>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</si>
  <si>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</si>
  <si>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</si>
  <si>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</si>
  <si>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</si>
  <si>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</si>
  <si>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</si>
  <si>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</si>
  <si>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</si>
  <si>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</si>
  <si>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</si>
  <si>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</si>
  <si>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</si>
  <si>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</si>
  <si>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</si>
  <si>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</si>
  <si>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</si>
  <si>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</si>
  <si>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</si>
  <si>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</si>
  <si>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</si>
  <si>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</si>
  <si>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</si>
  <si>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</si>
  <si>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</si>
  <si>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</si>
  <si>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</si>
  <si>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</si>
  <si>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</si>
  <si>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</si>
  <si>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</si>
  <si>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</si>
  <si>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</si>
  <si>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</si>
  <si>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</si>
  <si>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</si>
  <si>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</si>
  <si>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</si>
  <si>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</si>
  <si>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</si>
  <si>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</si>
  <si>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</si>
  <si>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</si>
  <si>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</si>
  <si>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</si>
  <si>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</si>
  <si>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</si>
  <si>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</si>
  <si>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</si>
  <si>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</si>
  <si>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</si>
  <si>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</si>
  <si>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</si>
  <si>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</si>
  <si>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</si>
  <si>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</si>
  <si>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</si>
  <si>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</si>
  <si>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</si>
  <si>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</si>
  <si>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</si>
  <si>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</si>
  <si>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</si>
  <si>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</si>
  <si>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</si>
  <si>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</si>
  <si>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</si>
  <si>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</si>
  <si>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</si>
  <si>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</si>
  <si>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</si>
  <si>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</si>
  <si>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</si>
  <si>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</si>
  <si>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</si>
  <si>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</si>
  <si>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</si>
  <si>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</si>
  <si>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</si>
  <si>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</si>
  <si>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</si>
  <si>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</si>
  <si>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</si>
  <si>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</si>
  <si>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</si>
  <si>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</si>
  <si>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</si>
  <si>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</si>
  <si>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</si>
  <si>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</si>
  <si>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</si>
  <si>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</si>
  <si>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</si>
  <si>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</si>
  <si>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</si>
  <si>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</si>
  <si>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</si>
  <si>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</si>
  <si>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</si>
  <si>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</si>
  <si>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</si>
  <si>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</si>
  <si>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</si>
  <si>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</si>
  <si>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</si>
  <si>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</si>
  <si>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</si>
  <si>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</si>
  <si>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</si>
  <si>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</si>
  <si>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</si>
  <si>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</si>
  <si>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</si>
  <si>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</si>
  <si>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</si>
  <si>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</si>
  <si>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</si>
  <si>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</si>
  <si>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</si>
  <si>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</si>
  <si>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</si>
  <si>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</si>
  <si>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</si>
  <si>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</si>
  <si>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</si>
  <si>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</si>
  <si>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</si>
  <si>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</si>
  <si>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</si>
  <si>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</si>
  <si>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</si>
  <si>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</si>
  <si>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</si>
  <si>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</si>
  <si>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</si>
  <si>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</si>
  <si>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</si>
  <si>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</si>
  <si>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</si>
  <si>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</si>
  <si>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</si>
  <si>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</si>
  <si>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</si>
  <si>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</si>
  <si>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</si>
  <si>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</si>
  <si>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</si>
  <si>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</si>
  <si>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</si>
  <si>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</si>
  <si>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</si>
  <si>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</si>
  <si>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</si>
  <si>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</si>
  <si>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</si>
  <si>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</si>
  <si>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</si>
  <si>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</si>
  <si>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</si>
  <si>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</si>
  <si>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</si>
  <si>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</si>
  <si>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</si>
  <si>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</si>
  <si>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</si>
  <si>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</si>
  <si>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</si>
  <si>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</si>
  <si>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</si>
  <si>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</si>
  <si>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</si>
  <si>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</si>
  <si>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</si>
  <si>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</si>
  <si>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</si>
  <si>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</si>
  <si>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</si>
  <si>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</si>
  <si>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</si>
  <si>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</si>
  <si>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</si>
  <si>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</si>
  <si>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</si>
  <si>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</si>
  <si>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</si>
  <si>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</si>
  <si>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</si>
  <si>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</si>
  <si>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</si>
  <si>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</si>
  <si>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</si>
  <si>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</si>
  <si>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</si>
  <si>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</si>
  <si>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</si>
  <si>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</si>
  <si>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</si>
  <si>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</si>
  <si>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</si>
  <si>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</si>
  <si>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</si>
  <si>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</si>
  <si>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</si>
  <si>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</si>
  <si>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</si>
  <si>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</si>
  <si>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</si>
  <si>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</si>
  <si>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</si>
  <si>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</si>
  <si>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</si>
  <si>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</si>
  <si>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</si>
  <si>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</si>
  <si>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</si>
  <si>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</si>
  <si>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</si>
  <si>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</si>
  <si>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</si>
  <si>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</si>
  <si>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</si>
  <si>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</si>
  <si>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</si>
  <si>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</si>
  <si>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</si>
  <si>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</si>
  <si>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</si>
  <si>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</si>
  <si>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</si>
  <si>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</si>
  <si>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</si>
  <si>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</si>
  <si>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</si>
  <si>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</si>
  <si>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</si>
  <si>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</si>
  <si>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</si>
  <si>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</si>
  <si>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</si>
  <si>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</si>
  <si>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</si>
  <si>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</si>
  <si>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</si>
  <si>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</si>
  <si>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</si>
  <si>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</si>
  <si>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</si>
  <si>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</si>
  <si>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</si>
  <si>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</si>
  <si>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</si>
  <si>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</si>
  <si>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</si>
  <si>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</si>
  <si>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</si>
  <si>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</si>
  <si>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</si>
  <si>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</si>
  <si>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</si>
  <si>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</si>
  <si>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</si>
  <si>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</si>
  <si>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</si>
  <si>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</si>
  <si>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</si>
  <si>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</si>
  <si>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</si>
  <si>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</si>
  <si>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</si>
  <si>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</si>
  <si>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</si>
  <si>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</si>
  <si>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</si>
  <si>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</si>
  <si>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</si>
  <si>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</si>
  <si>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</si>
  <si>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</si>
  <si>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</si>
  <si>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</si>
  <si>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</si>
  <si>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</si>
  <si>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</si>
  <si>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</si>
  <si>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</si>
  <si>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</si>
  <si>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</si>
  <si>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</si>
  <si>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</si>
  <si>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</si>
  <si>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</si>
  <si>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</si>
  <si>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</si>
  <si>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</si>
  <si>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</si>
  <si>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</si>
  <si>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</si>
  <si>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</si>
  <si>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</si>
  <si>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</si>
  <si>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</si>
  <si>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</si>
  <si>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</si>
  <si>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</si>
  <si>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</si>
  <si>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</si>
  <si>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</si>
  <si>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</si>
  <si>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</si>
  <si>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</si>
  <si>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</si>
  <si>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</si>
  <si>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</si>
  <si>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</si>
  <si>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</si>
  <si>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</si>
  <si>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</si>
  <si>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</si>
  <si>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</si>
  <si>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</si>
  <si>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</si>
  <si>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</si>
  <si>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</si>
  <si>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</si>
  <si>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</si>
  <si>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</si>
  <si>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</si>
  <si>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</si>
  <si>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</si>
  <si>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</si>
  <si>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</si>
  <si>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</si>
  <si>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</si>
  <si>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</si>
  <si>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</si>
  <si>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</si>
  <si>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</si>
  <si>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</si>
  <si>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</si>
  <si>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</si>
  <si>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</si>
  <si>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</si>
  <si>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</si>
  <si>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</si>
  <si>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</si>
  <si>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</si>
  <si>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</si>
  <si>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</si>
  <si>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</si>
  <si>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</si>
  <si>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</si>
  <si>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</si>
  <si>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</si>
  <si>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</si>
  <si>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</si>
  <si>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</si>
  <si>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</si>
  <si>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</si>
  <si>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</si>
  <si>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</si>
  <si>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</si>
  <si>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</si>
  <si>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</si>
  <si>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</si>
  <si>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</si>
  <si>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</si>
  <si>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</si>
  <si>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</si>
  <si>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</si>
  <si>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</si>
  <si>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</si>
  <si>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</si>
  <si>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</si>
  <si>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</si>
  <si>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</si>
  <si>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</si>
  <si>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</si>
  <si>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</si>
  <si>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</si>
  <si>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</si>
  <si>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</si>
  <si>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</si>
  <si>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</si>
  <si>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</si>
  <si>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</si>
  <si>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</si>
  <si>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</si>
  <si>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</si>
  <si>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</si>
  <si>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</si>
  <si>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</si>
  <si>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</si>
  <si>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</si>
  <si>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</si>
  <si>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</si>
  <si>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</si>
  <si>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</si>
  <si>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</si>
  <si>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</si>
  <si>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</si>
  <si>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</si>
  <si>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</si>
  <si>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</si>
  <si>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</si>
  <si>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</si>
  <si>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</si>
  <si>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</si>
  <si>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</si>
  <si>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</si>
  <si>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</si>
  <si>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</si>
  <si>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</si>
  <si>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</si>
  <si>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</si>
  <si>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</si>
  <si>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</si>
  <si>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</si>
  <si>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</si>
  <si>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</si>
  <si>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</si>
  <si>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</si>
  <si>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</si>
  <si>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</si>
  <si>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</si>
  <si>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</si>
  <si>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</si>
  <si>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</si>
  <si>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</si>
  <si>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</si>
  <si>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</si>
  <si>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</si>
  <si>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</si>
  <si>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</si>
  <si>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</si>
  <si>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</si>
  <si>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</si>
  <si>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</si>
  <si>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</si>
  <si>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</si>
  <si>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</si>
  <si>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</si>
  <si>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</si>
  <si>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</si>
  <si>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</si>
  <si>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</si>
  <si>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</si>
  <si>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</si>
  <si>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</si>
  <si>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</si>
  <si>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</si>
  <si>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</si>
  <si>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</si>
  <si>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</si>
  <si>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</si>
  <si>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</si>
  <si>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</si>
  <si>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</si>
  <si>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</si>
  <si>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</si>
  <si>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</si>
  <si>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</si>
  <si>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</si>
  <si>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</si>
  <si>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</si>
  <si>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</si>
  <si>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</si>
  <si>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</si>
  <si>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</si>
  <si>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</si>
  <si>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</si>
  <si>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</si>
  <si>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</si>
  <si>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</si>
  <si>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</si>
  <si>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</si>
  <si>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</si>
  <si>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</si>
  <si>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</si>
  <si>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</si>
  <si>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</si>
  <si>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</si>
  <si>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</si>
  <si>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</si>
  <si>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</si>
  <si>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</si>
  <si>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</si>
  <si>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</si>
  <si>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</si>
  <si>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</si>
  <si>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</si>
  <si>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</si>
  <si>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</si>
  <si>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</si>
  <si>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</si>
  <si>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</si>
  <si>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</si>
  <si>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</si>
  <si>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</si>
  <si>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</si>
  <si>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</si>
  <si>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</si>
  <si>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</si>
  <si>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</si>
  <si>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</si>
  <si>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</si>
  <si>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</si>
  <si>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</si>
  <si>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</si>
  <si>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</si>
  <si>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</si>
  <si>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</si>
  <si>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</si>
  <si>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</si>
  <si>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</si>
  <si>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</si>
  <si>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</si>
  <si>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</si>
  <si>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</si>
  <si>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</si>
  <si>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</si>
  <si>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</si>
  <si>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</si>
  <si>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</si>
  <si>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</si>
  <si>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</si>
  <si>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</si>
  <si>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</si>
  <si>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</si>
  <si>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</si>
  <si>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</si>
  <si>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</si>
  <si>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</si>
  <si>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</si>
  <si>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</si>
  <si>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</si>
  <si>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</si>
  <si>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</si>
  <si>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</si>
  <si>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</si>
  <si>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</si>
  <si>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</si>
  <si>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</si>
  <si>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</si>
  <si>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</si>
  <si>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</si>
  <si>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</si>
  <si>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</si>
  <si>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</si>
  <si>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</si>
  <si>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</si>
  <si>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</si>
  <si>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</si>
  <si>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</si>
  <si>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</si>
  <si>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</si>
  <si>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</si>
  <si>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</si>
  <si>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</si>
  <si>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</si>
  <si>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</si>
  <si>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</si>
  <si>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</si>
  <si>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</si>
  <si>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</si>
  <si>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</si>
  <si>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</si>
  <si>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</si>
  <si>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</si>
  <si>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</si>
  <si>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</si>
  <si>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</si>
  <si>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</si>
  <si>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</si>
  <si>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</si>
  <si>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</si>
  <si>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</si>
  <si>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</si>
  <si>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</si>
  <si>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</si>
  <si>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</si>
  <si>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</si>
  <si>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</si>
  <si>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</si>
  <si>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</si>
  <si>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</si>
  <si>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</si>
  <si>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</si>
  <si>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</si>
  <si>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</si>
  <si>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</si>
  <si>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</si>
  <si>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</si>
  <si>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</si>
  <si>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</si>
  <si>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</si>
  <si>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</si>
  <si>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</si>
  <si>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</si>
  <si>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</si>
  <si>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</si>
  <si>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</si>
  <si>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</si>
  <si>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</si>
  <si>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</si>
  <si>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</si>
  <si>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</si>
  <si>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</si>
  <si>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</si>
  <si>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</si>
  <si>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</si>
  <si>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</si>
  <si>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</si>
  <si>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</si>
  <si>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</si>
  <si>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</si>
  <si>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</si>
  <si>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</si>
  <si>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</si>
  <si>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</si>
  <si>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</si>
  <si>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</si>
  <si>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</si>
  <si>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</si>
  <si>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</si>
  <si>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</si>
  <si>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</si>
  <si>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</si>
  <si>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</si>
  <si>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</si>
  <si>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</si>
  <si>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</si>
  <si>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</si>
  <si>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</si>
  <si>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</si>
  <si>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</si>
  <si>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</si>
  <si>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</si>
  <si>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</si>
  <si>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</si>
  <si>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</si>
  <si>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</si>
  <si>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</si>
  <si>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</si>
  <si>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</si>
  <si>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</si>
  <si>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</si>
  <si>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</si>
  <si>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</si>
  <si>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</si>
  <si>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</si>
  <si>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</si>
  <si>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</si>
  <si>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</si>
  <si>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</si>
  <si>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</si>
  <si>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</si>
  <si>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</si>
  <si>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</si>
  <si>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</si>
  <si>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</si>
  <si>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</si>
  <si>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</si>
  <si>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</si>
  <si>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</si>
  <si>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</si>
  <si>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</si>
  <si>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</si>
  <si>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</si>
  <si>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</si>
  <si>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</si>
  <si>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</si>
  <si>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</si>
  <si>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</si>
  <si>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</si>
  <si>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</si>
  <si>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</si>
  <si>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</si>
  <si>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</si>
  <si>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</si>
  <si>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</si>
  <si>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</si>
  <si>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</si>
  <si>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</si>
  <si>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</si>
  <si>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</si>
  <si>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</si>
  <si>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</si>
  <si>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</si>
  <si>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</si>
  <si>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</si>
  <si>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</si>
  <si>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</si>
  <si>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</si>
  <si>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</si>
  <si>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</si>
  <si>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</si>
  <si>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</si>
  <si>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</si>
  <si>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</si>
  <si>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</si>
  <si>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</si>
  <si>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</si>
  <si>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</si>
  <si>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</si>
  <si>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</si>
  <si>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</si>
  <si>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</si>
  <si>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</si>
  <si>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</si>
  <si>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</si>
  <si>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</si>
  <si>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</si>
  <si>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</si>
  <si>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</si>
  <si>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</si>
  <si>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</si>
  <si>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</si>
  <si>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</si>
  <si>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</si>
  <si>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</si>
  <si>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</si>
  <si>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</si>
  <si>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</si>
  <si>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</si>
  <si>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</si>
  <si>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</si>
  <si>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</si>
  <si>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</si>
  <si>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</si>
  <si>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</si>
  <si>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</si>
  <si>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</si>
  <si>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</si>
  <si>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</si>
  <si>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</si>
  <si>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</si>
  <si>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</si>
  <si>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</si>
  <si>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</si>
  <si>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</si>
  <si>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</si>
  <si>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</si>
  <si>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</si>
  <si>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</si>
  <si>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</si>
  <si>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</si>
  <si>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</si>
  <si>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</si>
  <si>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</si>
  <si>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</si>
  <si>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</si>
  <si>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</si>
  <si>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</si>
  <si>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</si>
  <si>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</si>
  <si>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</si>
  <si>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</si>
  <si>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</si>
  <si>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</si>
  <si>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</si>
  <si>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</si>
  <si>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</si>
  <si>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</si>
  <si>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</si>
  <si>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</si>
  <si>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</si>
  <si>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</si>
  <si>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</si>
  <si>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</si>
  <si>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</si>
  <si>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</si>
  <si>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</si>
  <si>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</si>
  <si>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</si>
  <si>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</si>
  <si>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</si>
  <si>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</si>
  <si>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</si>
  <si>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</si>
  <si>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</si>
  <si>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</si>
  <si>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</si>
  <si>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</si>
  <si>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</si>
  <si>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</si>
  <si>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</si>
  <si>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</si>
  <si>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</si>
  <si>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</si>
  <si>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</si>
  <si>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</si>
  <si>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</si>
  <si>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</si>
  <si>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</si>
  <si>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</si>
  <si>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</si>
  <si>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</si>
  <si>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</si>
  <si>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</si>
  <si>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</si>
  <si>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</si>
  <si>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</si>
  <si>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</si>
  <si>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</si>
  <si>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</si>
  <si>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</si>
  <si>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</si>
  <si>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</si>
  <si>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</si>
  <si>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</si>
  <si>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</si>
  <si>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</si>
  <si>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</si>
  <si>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</si>
  <si>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</si>
  <si>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</si>
  <si>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</si>
  <si>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</si>
  <si>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</si>
  <si>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</si>
  <si>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</si>
  <si>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</si>
  <si>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</si>
  <si>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</si>
  <si>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</si>
  <si>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</si>
  <si>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</si>
  <si>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</si>
  <si>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</si>
  <si>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</si>
  <si>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</si>
  <si>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</si>
  <si>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</si>
  <si>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</si>
  <si>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</si>
  <si>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</si>
  <si>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</si>
  <si>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</si>
  <si>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</si>
  <si>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</si>
  <si>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</si>
  <si>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</si>
  <si>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</si>
  <si>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</si>
  <si>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</si>
  <si>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</si>
  <si>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</si>
  <si>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</si>
  <si>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</si>
  <si>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</si>
  <si>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</si>
  <si>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</si>
  <si>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</si>
  <si>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</si>
  <si>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</si>
  <si>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</si>
  <si>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</si>
  <si>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</si>
  <si>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</si>
  <si>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</si>
  <si>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</si>
  <si>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</si>
  <si>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</si>
  <si>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</si>
  <si>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</si>
  <si>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</si>
  <si>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</si>
  <si>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</si>
  <si>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</si>
  <si>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</si>
  <si>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</si>
  <si>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</si>
  <si>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</si>
  <si>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</si>
  <si>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</si>
  <si>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</si>
  <si>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</si>
  <si>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</si>
  <si>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</si>
  <si>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</si>
  <si>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</si>
  <si>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</si>
  <si>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</si>
  <si>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</si>
  <si>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</si>
  <si>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</si>
  <si>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</si>
  <si>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</si>
  <si>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</si>
  <si>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</si>
  <si>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</si>
  <si>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</si>
  <si>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</si>
  <si>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</si>
  <si>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</si>
  <si>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</si>
  <si>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</si>
  <si>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</si>
  <si>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</si>
  <si>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</si>
  <si>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</si>
  <si>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</si>
  <si>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</si>
  <si>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</si>
  <si>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</si>
  <si>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</si>
  <si>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</si>
  <si>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</si>
  <si>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</si>
  <si>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</si>
  <si>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</si>
  <si>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</si>
  <si>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</si>
  <si>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</si>
  <si>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</si>
  <si>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</si>
  <si>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</si>
  <si>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</si>
  <si>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</si>
  <si>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</si>
  <si>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</si>
  <si>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</si>
  <si>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</si>
  <si>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</si>
  <si>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</si>
  <si>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</si>
  <si>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</si>
  <si>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</si>
  <si>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</si>
  <si>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</si>
  <si>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</si>
  <si>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</si>
  <si>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</si>
  <si>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</si>
  <si>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</si>
  <si>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</si>
  <si>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</si>
  <si>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</si>
  <si>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</si>
  <si>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</si>
  <si>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</si>
  <si>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</si>
  <si>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</si>
  <si>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</si>
  <si>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</si>
  <si>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</si>
  <si>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</si>
  <si>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</si>
  <si>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</si>
  <si>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</si>
  <si>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</si>
  <si>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</si>
  <si>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</si>
  <si>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</si>
  <si>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</si>
  <si>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</si>
  <si>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</si>
  <si>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</si>
  <si>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</si>
  <si>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</si>
  <si>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</si>
  <si>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</si>
  <si>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</si>
  <si>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</si>
  <si>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</si>
  <si>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</si>
  <si>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</si>
  <si>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</si>
  <si>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</si>
  <si>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</si>
  <si>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</si>
  <si>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</si>
  <si>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</si>
  <si>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</si>
  <si>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</si>
  <si>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</si>
  <si>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</si>
  <si>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</si>
  <si>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</si>
  <si>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</si>
  <si>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</si>
  <si>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</si>
  <si>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</si>
  <si>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</si>
  <si>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</si>
  <si>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</si>
  <si>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</si>
  <si>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</si>
  <si>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</si>
  <si>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</si>
  <si>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</si>
  <si>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</si>
  <si>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</si>
  <si>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</si>
  <si>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</si>
  <si>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</si>
  <si>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</si>
  <si>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</si>
  <si>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</si>
  <si>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</si>
  <si>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</si>
  <si>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</si>
  <si>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</si>
  <si>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</si>
  <si>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</si>
  <si>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</si>
  <si>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</si>
  <si>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</si>
  <si>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</si>
  <si>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</si>
  <si>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</si>
  <si>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</si>
  <si>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</si>
  <si>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</si>
  <si>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</si>
  <si>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</si>
  <si>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</si>
  <si>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</si>
  <si>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</si>
  <si>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</si>
  <si>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</si>
  <si>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</si>
  <si>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</si>
  <si>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</si>
  <si>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</si>
  <si>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</si>
  <si>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</si>
  <si>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</si>
  <si>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</si>
  <si>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</si>
  <si>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</si>
  <si>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</si>
  <si>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</si>
  <si>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</si>
  <si>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</si>
  <si>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</si>
  <si>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</si>
  <si>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</si>
  <si>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</si>
  <si>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</si>
  <si>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</si>
  <si>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</si>
  <si>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</si>
  <si>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</si>
  <si>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</si>
  <si>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</si>
  <si>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</si>
  <si>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</si>
  <si>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</si>
  <si>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</si>
  <si>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</si>
  <si>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</si>
  <si>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</si>
  <si>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</si>
  <si>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</si>
  <si>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</si>
  <si>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</si>
  <si>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</si>
  <si>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</si>
  <si>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</si>
  <si>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</si>
  <si>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</si>
  <si>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</si>
  <si>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</si>
  <si>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</si>
  <si>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</si>
  <si>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</si>
  <si>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</si>
  <si>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</si>
  <si>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</si>
  <si>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</si>
  <si>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</si>
  <si>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</si>
  <si>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</si>
  <si>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</si>
  <si>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</si>
  <si>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</si>
  <si>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</si>
  <si>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</si>
  <si>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</si>
  <si>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</si>
  <si>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</si>
  <si>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</si>
  <si>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</si>
  <si>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</si>
  <si>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</si>
  <si>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</si>
  <si>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</si>
  <si>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</si>
  <si>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</si>
  <si>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</si>
  <si>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</si>
  <si>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</si>
  <si>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</si>
  <si>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</si>
  <si>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</si>
  <si>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</si>
  <si>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</si>
  <si>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</si>
  <si>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</si>
  <si>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</si>
  <si>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</si>
  <si>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</si>
  <si>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</si>
  <si>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</si>
  <si>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</si>
  <si>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</si>
  <si>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</si>
  <si>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</si>
  <si>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</si>
  <si>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</si>
  <si>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</si>
  <si>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</si>
  <si>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</si>
  <si>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</si>
  <si>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</si>
  <si>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</si>
  <si>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</si>
  <si>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</si>
  <si>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</si>
  <si>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</si>
  <si>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</si>
  <si>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</si>
  <si>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</si>
  <si>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</si>
  <si>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</si>
  <si>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</si>
  <si>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</si>
  <si>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</si>
  <si>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</si>
  <si>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</si>
  <si>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</si>
  <si>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</si>
  <si>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</si>
  <si>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</si>
  <si>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</si>
  <si>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</si>
  <si>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</si>
  <si>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</si>
  <si>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</si>
  <si>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</si>
  <si>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</si>
  <si>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</si>
  <si>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</si>
  <si>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</si>
  <si>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</si>
  <si>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</si>
  <si>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</si>
  <si>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</si>
  <si>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</si>
  <si>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</si>
  <si>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</si>
  <si>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</si>
  <si>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</si>
  <si>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</si>
  <si>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</si>
  <si>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</si>
  <si>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</si>
  <si>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</si>
  <si>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</si>
  <si>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</si>
  <si>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</si>
  <si>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</si>
  <si>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</si>
  <si>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</si>
  <si>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</si>
  <si>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</si>
  <si>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</si>
  <si>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</si>
  <si>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</si>
  <si>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</si>
  <si>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</si>
  <si>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</si>
  <si>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</si>
  <si>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</si>
  <si>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</si>
  <si>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</si>
  <si>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</si>
  <si>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</si>
  <si>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</si>
  <si>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</si>
  <si>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</si>
  <si>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</si>
  <si>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</si>
  <si>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</si>
  <si>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</si>
  <si>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</si>
  <si>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</si>
  <si>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</si>
  <si>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</si>
  <si>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</si>
  <si>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</si>
  <si>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</si>
  <si>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</si>
  <si>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</si>
  <si>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</si>
  <si>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</si>
  <si>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</si>
  <si>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</si>
  <si>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</si>
  <si>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</si>
  <si>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</si>
  <si>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</si>
  <si>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</si>
  <si>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</si>
  <si>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</si>
  <si>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</si>
  <si>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</si>
  <si>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</si>
  <si>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</si>
  <si>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</si>
  <si>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</si>
  <si>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</si>
  <si>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</si>
  <si>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</si>
  <si>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</si>
  <si>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</si>
  <si>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</si>
  <si>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</si>
  <si>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</si>
  <si>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</si>
  <si>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</si>
  <si>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</si>
  <si>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</si>
  <si>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</si>
  <si>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</si>
  <si>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</si>
  <si>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</si>
  <si>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</si>
  <si>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</si>
  <si>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</si>
  <si>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</si>
  <si>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</si>
  <si>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</si>
  <si>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</si>
  <si>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</si>
  <si>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</si>
  <si>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</si>
  <si>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</si>
  <si>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</si>
  <si>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</si>
  <si>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</si>
  <si>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</si>
  <si>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</si>
  <si>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</si>
  <si>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</si>
  <si>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</si>
  <si>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</si>
  <si>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</si>
  <si>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</si>
  <si>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</si>
  <si>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</si>
  <si>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</si>
  <si>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</si>
  <si>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</si>
  <si>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</si>
  <si>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</si>
  <si>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</si>
  <si>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</si>
  <si>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</si>
  <si>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</si>
  <si>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</si>
  <si>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</si>
  <si>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</si>
  <si>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</si>
  <si>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</si>
  <si>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</si>
  <si>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</si>
  <si>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</si>
  <si>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</si>
  <si>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</si>
  <si>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</si>
  <si>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</si>
  <si>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</si>
  <si>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</si>
  <si>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</si>
  <si>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</si>
  <si>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</si>
  <si>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</si>
  <si>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</si>
  <si>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</si>
  <si>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</si>
  <si>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</si>
  <si>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</si>
  <si>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</si>
  <si>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</si>
  <si>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</si>
  <si>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</si>
  <si>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</si>
  <si>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</si>
  <si>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</si>
  <si>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</si>
  <si>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</si>
  <si>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</si>
  <si>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</si>
  <si>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</si>
  <si>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</si>
  <si>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</si>
  <si>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</si>
  <si>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</si>
  <si>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</si>
  <si>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</si>
  <si>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</si>
  <si>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</si>
  <si>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</si>
  <si>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</si>
  <si>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</si>
  <si>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</si>
  <si>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</si>
  <si>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</si>
  <si>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</si>
  <si>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</si>
  <si>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</si>
  <si>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</si>
  <si>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</si>
  <si>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</si>
  <si>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</si>
  <si>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</si>
  <si>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</si>
  <si>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</si>
  <si>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</si>
  <si>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</si>
  <si>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</si>
  <si>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</si>
  <si>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</si>
  <si>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</si>
  <si>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</si>
  <si>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</si>
  <si>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</si>
  <si>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</si>
  <si>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</si>
  <si>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</si>
  <si>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</si>
  <si>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</si>
  <si>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</si>
  <si>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</si>
  <si>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</si>
  <si>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</si>
  <si>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</si>
  <si>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</si>
  <si>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</si>
  <si>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</si>
  <si>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</si>
  <si>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</si>
  <si>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</si>
  <si>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</si>
  <si>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</si>
  <si>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</si>
  <si>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</si>
  <si>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</si>
  <si>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</si>
  <si>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</si>
  <si>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</si>
  <si>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</si>
  <si>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</si>
  <si>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</si>
  <si>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</si>
  <si>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</si>
  <si>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</si>
  <si>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</si>
  <si>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</si>
  <si>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</si>
  <si>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</si>
  <si>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</si>
  <si>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</si>
  <si>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</si>
  <si>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</si>
  <si>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</si>
  <si>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</si>
  <si>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</si>
  <si>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</si>
  <si>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</si>
  <si>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</si>
  <si>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</si>
  <si>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</si>
  <si>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</si>
  <si>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</si>
  <si>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</si>
  <si>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</si>
  <si>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</si>
  <si>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</si>
  <si>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</si>
  <si>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</si>
  <si>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</si>
  <si>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</si>
  <si>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</si>
  <si>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</si>
  <si>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</si>
  <si>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</si>
  <si>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</si>
  <si>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</si>
  <si>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</si>
  <si>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</si>
  <si>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</si>
  <si>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</si>
  <si>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</si>
  <si>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</si>
  <si>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</si>
  <si>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</si>
  <si>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</si>
  <si>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</si>
  <si>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</si>
  <si>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</si>
  <si>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</si>
  <si>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</si>
  <si>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</si>
  <si>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</si>
  <si>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</si>
  <si>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</si>
  <si>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</si>
  <si>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</si>
  <si>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</si>
  <si>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</si>
  <si>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</si>
  <si>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</si>
  <si>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</si>
  <si>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</si>
  <si>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</si>
  <si>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</si>
  <si>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</si>
  <si>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</si>
  <si>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</si>
  <si>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</si>
  <si>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</si>
  <si>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</si>
  <si>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</si>
  <si>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</si>
  <si>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</si>
  <si>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</si>
  <si>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</si>
  <si>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</si>
  <si>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</si>
  <si>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</si>
  <si>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</si>
  <si>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</si>
  <si>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</si>
  <si>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</si>
  <si>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</si>
  <si>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</si>
  <si>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</si>
  <si>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</si>
  <si>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</si>
  <si>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</si>
  <si>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</si>
  <si>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</si>
  <si>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</si>
  <si>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</si>
  <si>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</si>
  <si>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</si>
  <si>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</si>
  <si>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</si>
  <si>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</si>
  <si>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</si>
  <si>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</si>
  <si>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</si>
  <si>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</si>
  <si>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</si>
  <si>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</si>
  <si>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</si>
  <si>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</si>
  <si>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</si>
  <si>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</si>
  <si>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</si>
  <si>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</si>
  <si>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</si>
  <si>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</si>
  <si>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</si>
  <si>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</si>
  <si>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</si>
  <si>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</si>
  <si>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</si>
  <si>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</si>
  <si>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</si>
  <si>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</si>
  <si>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</si>
  <si>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</si>
  <si>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</si>
  <si>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</si>
  <si>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</si>
  <si>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</si>
  <si>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</si>
  <si>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</si>
  <si>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</si>
  <si>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</si>
  <si>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</si>
  <si>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</si>
  <si>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</si>
  <si>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</si>
  <si>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</si>
  <si>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</si>
  <si>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</si>
  <si>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</si>
  <si>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</si>
  <si>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</si>
  <si>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</si>
  <si>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</si>
  <si>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</si>
  <si>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</si>
  <si>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</si>
  <si>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</si>
  <si>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</si>
  <si>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</si>
  <si>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</si>
  <si>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</si>
  <si>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</si>
  <si>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</si>
  <si>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</si>
  <si>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</si>
  <si>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</si>
  <si>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</si>
  <si>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</si>
  <si>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</si>
  <si>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</si>
  <si>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</si>
  <si>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</si>
  <si>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</si>
  <si>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</si>
  <si>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</si>
  <si>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</si>
  <si>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</si>
  <si>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</si>
  <si>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</si>
  <si>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</si>
  <si>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</si>
  <si>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</si>
  <si>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</si>
  <si>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</si>
  <si>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</si>
  <si>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</si>
  <si>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</si>
  <si>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</si>
  <si>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</si>
  <si>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</si>
  <si>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</si>
  <si>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</si>
  <si>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</si>
  <si>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</si>
  <si>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</si>
  <si>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</si>
  <si>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</si>
  <si>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</si>
  <si>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</si>
  <si>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</si>
  <si>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</si>
  <si>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</si>
  <si>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</si>
  <si>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</si>
  <si>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</si>
  <si>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</si>
  <si>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</si>
  <si>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</si>
  <si>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</si>
  <si>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</si>
  <si>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</si>
  <si>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</si>
  <si>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</si>
  <si>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</si>
  <si>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</si>
  <si>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</si>
  <si>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</si>
  <si>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</si>
  <si>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</si>
  <si>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</si>
  <si>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</si>
  <si>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</si>
  <si>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</si>
  <si>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</si>
  <si>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</si>
  <si>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</si>
  <si>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</si>
  <si>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</si>
  <si>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</si>
  <si>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</si>
  <si>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</si>
  <si>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</si>
  <si>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</si>
  <si>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</si>
  <si>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</si>
  <si>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</si>
  <si>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</si>
  <si>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</si>
  <si>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</si>
  <si>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</si>
  <si>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</si>
  <si>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</si>
  <si>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</si>
  <si>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</si>
  <si>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</si>
  <si>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</si>
  <si>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</si>
  <si>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</si>
  <si>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</si>
  <si>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</si>
  <si>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</si>
  <si>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</si>
  <si>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</si>
  <si>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</si>
  <si>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</si>
  <si>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</si>
  <si>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</si>
  <si>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</si>
  <si>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</si>
  <si>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</si>
  <si>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</si>
  <si>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</si>
  <si>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</si>
  <si>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</si>
  <si>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</si>
  <si>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</si>
  <si>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</si>
  <si>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</si>
  <si>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</si>
  <si>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</si>
  <si>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</si>
  <si>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</si>
  <si>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</si>
  <si>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</si>
  <si>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</si>
  <si>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</si>
  <si>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</si>
  <si>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</si>
  <si>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</si>
  <si>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</si>
  <si>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</si>
  <si>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</si>
  <si>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</si>
  <si>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</si>
  <si>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</si>
  <si>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</si>
  <si>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</si>
  <si>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</si>
  <si>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</si>
  <si>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</si>
  <si>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</si>
  <si>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</si>
  <si>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</si>
  <si>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</si>
  <si>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</si>
  <si>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</si>
  <si>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</si>
  <si>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</si>
  <si>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</si>
  <si>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</si>
  <si>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</si>
  <si>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</si>
  <si>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</si>
  <si>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</si>
  <si>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</si>
  <si>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</si>
  <si>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</si>
  <si>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</si>
  <si>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</si>
  <si>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</si>
  <si>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</si>
  <si>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</si>
  <si>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</si>
  <si>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</si>
  <si>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</si>
  <si>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</si>
  <si>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</si>
  <si>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</si>
  <si>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</si>
  <si>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</si>
  <si>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</si>
  <si>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</si>
  <si>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</si>
  <si>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</si>
  <si>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</si>
  <si>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</si>
  <si>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</si>
  <si>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</si>
  <si>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</si>
  <si>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</si>
  <si>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</si>
  <si>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</si>
  <si>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</si>
  <si>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</si>
  <si>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</si>
  <si>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</si>
  <si>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</si>
  <si>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</si>
  <si>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</si>
  <si>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</si>
  <si>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</si>
  <si>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</si>
  <si>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</si>
  <si>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</si>
  <si>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</si>
  <si>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</si>
  <si>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</si>
  <si>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</si>
  <si>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</si>
  <si>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</si>
  <si>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</si>
  <si>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</si>
  <si>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</si>
  <si>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</si>
  <si>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</si>
  <si>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</si>
  <si>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</si>
  <si>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</si>
  <si>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</si>
  <si>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</si>
  <si>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</si>
  <si>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</si>
  <si>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</si>
  <si>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</si>
  <si>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</si>
  <si>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</si>
  <si>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</si>
  <si>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</si>
  <si>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</si>
  <si>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</si>
  <si>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</si>
  <si>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</si>
  <si>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</si>
  <si>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</si>
  <si>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</si>
  <si>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</si>
  <si>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</si>
  <si>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</si>
  <si>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</si>
  <si>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</si>
  <si>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</si>
  <si>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</si>
  <si>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</si>
  <si>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</si>
  <si>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</si>
  <si>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</si>
  <si>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</si>
  <si>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</si>
  <si>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</si>
  <si>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</si>
  <si>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</si>
  <si>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</si>
  <si>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</si>
  <si>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</si>
  <si>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</si>
  <si>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</si>
  <si>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</si>
  <si>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</si>
  <si>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</si>
  <si>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</si>
  <si>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</si>
  <si>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</si>
  <si>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</si>
  <si>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</si>
  <si>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</si>
  <si>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</si>
  <si>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</si>
  <si>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</si>
  <si>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</si>
  <si>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</si>
  <si>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</si>
  <si>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</si>
  <si>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</si>
  <si>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</si>
  <si>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</si>
  <si>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</si>
  <si>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</si>
  <si>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</si>
  <si>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</si>
  <si>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</si>
  <si>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</si>
  <si>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</si>
  <si>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</si>
  <si>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</si>
  <si>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</si>
  <si>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</si>
  <si>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</si>
  <si>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</si>
  <si>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</si>
  <si>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</si>
  <si>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</si>
  <si>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</si>
  <si>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</si>
  <si>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</si>
  <si>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</si>
  <si>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</si>
  <si>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</si>
  <si>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</si>
  <si>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</si>
  <si>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</si>
  <si>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</si>
  <si>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</si>
  <si>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</si>
  <si>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</si>
  <si>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</si>
  <si>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</si>
  <si>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</si>
  <si>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</si>
  <si>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</si>
  <si>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</si>
  <si>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</si>
  <si>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</si>
  <si>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</si>
  <si>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</si>
  <si>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</si>
  <si>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</si>
  <si>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</si>
  <si>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</si>
  <si>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</si>
  <si>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</si>
  <si>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</si>
  <si>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</si>
  <si>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</si>
  <si>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</si>
  <si>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</si>
  <si>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</si>
  <si>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</si>
  <si>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</si>
  <si>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</si>
  <si>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</si>
  <si>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</si>
  <si>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</si>
  <si>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</si>
  <si>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</si>
  <si>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</si>
  <si>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</si>
  <si>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</si>
  <si>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</si>
  <si>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</si>
  <si>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</si>
  <si>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</si>
  <si>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</si>
  <si>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</si>
  <si>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</si>
  <si>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</si>
  <si>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</si>
  <si>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</si>
  <si>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</si>
  <si>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</si>
  <si>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</si>
  <si>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</si>
  <si>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</si>
  <si>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</si>
  <si>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</si>
  <si>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</si>
  <si>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</si>
  <si>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</si>
  <si>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</si>
  <si>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</si>
  <si>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</si>
  <si>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</si>
  <si>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</si>
  <si>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</si>
  <si>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</si>
  <si>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</si>
  <si>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</si>
  <si>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</si>
  <si>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</si>
  <si>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</si>
  <si>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</si>
  <si>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</si>
  <si>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</si>
  <si>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</si>
  <si>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</si>
  <si>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</si>
  <si>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</si>
  <si>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</si>
  <si>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</si>
  <si>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</si>
  <si>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</si>
  <si>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</si>
  <si>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</si>
  <si>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</si>
  <si>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</si>
  <si>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</si>
  <si>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</si>
  <si>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</si>
  <si>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</si>
  <si>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</si>
  <si>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</si>
  <si>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</si>
  <si>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</si>
  <si>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</si>
  <si>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</si>
  <si>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</si>
  <si>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</si>
  <si>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</si>
  <si>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</si>
  <si>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</si>
  <si>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</si>
  <si>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</si>
  <si>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</si>
  <si>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</si>
  <si>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</si>
  <si>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</si>
  <si>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</si>
  <si>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</si>
  <si>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</si>
  <si>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</si>
  <si>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</si>
  <si>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</si>
  <si>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</si>
  <si>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</si>
  <si>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</si>
  <si>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</si>
  <si>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</si>
  <si>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</si>
  <si>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</si>
  <si>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</si>
  <si>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</si>
  <si>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</si>
  <si>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</si>
  <si>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</si>
  <si>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</si>
  <si>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</si>
  <si>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</si>
  <si>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</si>
  <si>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</si>
  <si>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</si>
  <si>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</si>
  <si>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</si>
  <si>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</si>
  <si>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</si>
  <si>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</si>
  <si>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</si>
  <si>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</si>
  <si>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</si>
  <si>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</si>
  <si>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</si>
  <si>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</si>
  <si>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</si>
  <si>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</si>
  <si>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</si>
  <si>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</si>
  <si>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</si>
  <si>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</si>
  <si>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</si>
  <si>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</si>
  <si>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</si>
  <si>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</si>
  <si>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</si>
  <si>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</si>
  <si>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</si>
  <si>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</si>
  <si>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</si>
  <si>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</si>
  <si>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</si>
  <si>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</si>
  <si>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</si>
  <si>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</si>
  <si>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</si>
  <si>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</si>
  <si>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</si>
  <si>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</si>
  <si>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</si>
  <si>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</si>
  <si>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</si>
  <si>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</si>
  <si>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</si>
  <si>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</si>
  <si>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</si>
  <si>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</si>
  <si>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</si>
  <si>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</si>
  <si>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</si>
  <si>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</si>
  <si>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</si>
  <si>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</si>
  <si>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</si>
  <si>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</si>
  <si>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</si>
  <si>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</si>
  <si>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</si>
  <si>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</si>
  <si>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</si>
  <si>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</si>
  <si>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</si>
  <si>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</si>
  <si>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</si>
  <si>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</si>
  <si>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</si>
  <si>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</si>
  <si>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</si>
  <si>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</si>
  <si>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</si>
  <si>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</si>
  <si>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</si>
  <si>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</si>
  <si>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</si>
  <si>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</si>
  <si>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</si>
  <si>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</si>
  <si>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</si>
  <si>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</si>
  <si>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</si>
  <si>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</si>
  <si>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</si>
  <si>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</si>
  <si>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</si>
  <si>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</si>
  <si>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</si>
  <si>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</si>
  <si>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</si>
  <si>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</si>
  <si>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</si>
  <si>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</si>
  <si>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</si>
  <si>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</si>
  <si>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</si>
  <si>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</si>
  <si>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</si>
  <si>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</si>
  <si>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</si>
  <si>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</si>
  <si>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</si>
  <si>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</si>
  <si>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</si>
  <si>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</si>
  <si>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</si>
  <si>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</si>
  <si>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</si>
  <si>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</si>
  <si>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</si>
  <si>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</si>
  <si>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</si>
  <si>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</si>
  <si>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</si>
  <si>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</si>
  <si>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</si>
  <si>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</si>
  <si>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</si>
  <si>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</si>
  <si>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</si>
  <si>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</si>
  <si>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</si>
  <si>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</si>
  <si>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</si>
  <si>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</si>
  <si>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</si>
  <si>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</si>
  <si>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</si>
  <si>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</si>
  <si>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</si>
  <si>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</si>
  <si>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</si>
  <si>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</si>
  <si>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</si>
  <si>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</si>
  <si>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</si>
  <si>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</si>
  <si>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</si>
  <si>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</si>
  <si>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</si>
  <si>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</si>
  <si>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</si>
  <si>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</si>
  <si>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</si>
  <si>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</si>
  <si>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</si>
  <si>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</si>
  <si>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</si>
  <si>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</si>
  <si>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</si>
  <si>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</si>
  <si>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</si>
  <si>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</si>
  <si>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</si>
  <si>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</si>
  <si>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</si>
  <si>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</si>
  <si>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</si>
  <si>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</si>
  <si>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</si>
  <si>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</si>
  <si>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</si>
  <si>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</si>
  <si>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</si>
  <si>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</si>
  <si>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</si>
  <si>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</si>
  <si>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</si>
  <si>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</si>
  <si>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</si>
  <si>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</si>
  <si>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</si>
  <si>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</si>
  <si>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</si>
  <si>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</si>
  <si>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</si>
  <si>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</si>
  <si>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</si>
  <si>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</si>
  <si>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</si>
  <si>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</si>
  <si>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</si>
  <si>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</si>
  <si>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</si>
  <si>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</si>
  <si>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</si>
  <si>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</si>
  <si>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</si>
  <si>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</si>
  <si>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</si>
  <si>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</si>
  <si>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</si>
  <si>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</si>
  <si>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</si>
  <si>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</si>
  <si>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</si>
  <si>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</si>
  <si>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</si>
  <si>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</si>
  <si>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</si>
  <si>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</si>
  <si>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</si>
  <si>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</si>
  <si>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</si>
  <si>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</si>
  <si>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</si>
  <si>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</si>
  <si>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</si>
  <si>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</si>
  <si>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</si>
  <si>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</si>
  <si>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</si>
  <si>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</si>
  <si>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</si>
  <si>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</si>
  <si>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</si>
  <si>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</si>
  <si>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</si>
  <si>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</si>
  <si>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</si>
  <si>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</si>
  <si>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</si>
  <si>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</si>
  <si>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</si>
  <si>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</si>
  <si>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</si>
  <si>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</si>
  <si>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</si>
  <si>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</si>
  <si>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</si>
  <si>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</si>
  <si>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</si>
  <si>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</si>
  <si>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</si>
  <si>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</si>
  <si>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</si>
  <si>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</si>
  <si>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</si>
  <si>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</si>
  <si>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</si>
  <si>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</si>
  <si>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</si>
  <si>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</si>
  <si>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</si>
  <si>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</si>
  <si>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</si>
  <si>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</si>
  <si>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</si>
  <si>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</si>
  <si>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</si>
  <si>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</si>
  <si>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</si>
  <si>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</si>
  <si>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</si>
  <si>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</si>
  <si>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</si>
  <si>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</si>
  <si>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</si>
  <si>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</si>
  <si>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</si>
  <si>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</si>
  <si>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</si>
  <si>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</si>
  <si>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</si>
  <si>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</si>
  <si>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</si>
  <si>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</si>
  <si>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</si>
  <si>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</si>
  <si>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</si>
  <si>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</si>
  <si>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</si>
  <si>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</si>
  <si>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</si>
  <si>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</si>
  <si>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</si>
  <si>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</si>
  <si>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</si>
  <si>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</si>
  <si>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</si>
  <si>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</si>
  <si>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</si>
  <si>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</si>
  <si>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</si>
  <si>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</si>
  <si>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</si>
  <si>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</si>
  <si>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</si>
  <si>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</si>
  <si>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</si>
  <si>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</si>
  <si>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</si>
  <si>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</si>
  <si>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</si>
  <si>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</si>
  <si>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</si>
  <si>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</si>
  <si>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</si>
  <si>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</si>
  <si>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</si>
  <si>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</si>
  <si>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</si>
  <si>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</si>
  <si>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</si>
  <si>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</si>
  <si>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</si>
  <si>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</si>
  <si>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</si>
  <si>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</si>
  <si>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</si>
  <si>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</si>
  <si>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</si>
  <si>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</si>
  <si>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</si>
  <si>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</si>
  <si>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</si>
  <si>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</si>
  <si>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</si>
  <si>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</si>
  <si>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</si>
  <si>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</si>
  <si>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</si>
  <si>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</si>
  <si>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</si>
  <si>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</si>
  <si>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</si>
  <si>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</si>
  <si>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</si>
  <si>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</si>
  <si>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</si>
  <si>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</si>
  <si>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</si>
  <si>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</si>
  <si>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</si>
  <si>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</si>
  <si>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</si>
  <si>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</si>
  <si>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</si>
  <si>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</si>
  <si>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</si>
  <si>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</si>
  <si>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</si>
  <si>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</si>
  <si>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</si>
  <si>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</si>
  <si>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</si>
  <si>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</si>
  <si>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</si>
  <si>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</si>
  <si>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</si>
  <si>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</si>
  <si>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</si>
  <si>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</si>
  <si>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</si>
  <si>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</si>
  <si>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</si>
  <si>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</si>
  <si>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</si>
  <si>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</si>
  <si>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</si>
  <si>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</si>
  <si>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</si>
  <si>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</si>
  <si>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</si>
  <si>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</si>
  <si>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</si>
  <si>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</si>
  <si>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</si>
  <si>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</si>
  <si>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</si>
  <si>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</si>
  <si>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</si>
  <si>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</si>
  <si>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</si>
  <si>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</si>
  <si>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</si>
  <si>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</si>
  <si>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</si>
  <si>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</si>
  <si>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</si>
  <si>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</si>
  <si>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</si>
  <si>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</si>
  <si>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</si>
  <si>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</si>
  <si>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</si>
  <si>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</si>
  <si>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</si>
  <si>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</si>
  <si>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</si>
  <si>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</si>
  <si>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</si>
  <si>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</si>
  <si>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</si>
  <si>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</si>
  <si>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</si>
  <si>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</si>
  <si>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</si>
  <si>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</si>
  <si>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</si>
  <si>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</si>
  <si>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</si>
  <si>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</si>
  <si>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</si>
  <si>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</si>
  <si>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</si>
  <si>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</si>
  <si>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</si>
  <si>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</si>
  <si>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</si>
  <si>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</si>
  <si>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</si>
  <si>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</si>
  <si>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</si>
  <si>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</si>
  <si>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</si>
  <si>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</si>
  <si>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</si>
  <si>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</si>
  <si>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</si>
  <si>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</si>
  <si>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</si>
  <si>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</si>
  <si>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</si>
  <si>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</si>
  <si>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</si>
  <si>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</si>
  <si>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</si>
  <si>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</si>
  <si>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</si>
  <si>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</si>
  <si>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</si>
  <si>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</si>
  <si>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</si>
  <si>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</si>
  <si>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</si>
  <si>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</si>
  <si>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</si>
  <si>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</si>
  <si>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</si>
  <si>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</si>
  <si>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</si>
  <si>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</si>
  <si>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</si>
  <si>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</si>
  <si>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</si>
  <si>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</si>
  <si>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</si>
  <si>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</si>
  <si>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</si>
  <si>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</si>
  <si>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</si>
  <si>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</si>
  <si>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</si>
  <si>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</si>
  <si>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</si>
  <si>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</si>
  <si>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</si>
  <si>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</si>
  <si>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</si>
  <si>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</si>
  <si>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</si>
  <si>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</si>
  <si>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</si>
  <si>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</si>
  <si>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</si>
  <si>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</si>
  <si>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</si>
  <si>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</si>
  <si>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</si>
  <si>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</si>
  <si>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</si>
  <si>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</si>
  <si>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</si>
  <si>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</si>
  <si>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</si>
  <si>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</si>
  <si>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</si>
  <si>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</si>
  <si>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</si>
  <si>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</si>
  <si>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</si>
  <si>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</si>
  <si>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</si>
  <si>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</si>
  <si>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</si>
  <si>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</si>
  <si>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</si>
  <si>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</si>
  <si>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</si>
  <si>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</si>
  <si>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</si>
  <si>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</si>
  <si>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</si>
  <si>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</si>
  <si>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</si>
  <si>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</si>
  <si>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</si>
  <si>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</si>
  <si>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</si>
  <si>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</si>
  <si>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</si>
  <si>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</si>
  <si>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</si>
  <si>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</si>
  <si>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</si>
  <si>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</si>
  <si>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</si>
  <si>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</si>
  <si>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</si>
  <si>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</si>
  <si>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</si>
  <si>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</si>
  <si>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</si>
  <si>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</si>
  <si>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</si>
  <si>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</si>
  <si>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</si>
  <si>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</si>
  <si>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</si>
  <si>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</si>
  <si>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</si>
  <si>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</si>
  <si>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</si>
  <si>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</si>
  <si>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</si>
  <si>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</si>
  <si>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</si>
  <si>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</si>
  <si>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</si>
  <si>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</si>
  <si>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</si>
  <si>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</si>
  <si>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</si>
  <si>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</si>
  <si>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</si>
  <si>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</si>
  <si>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</si>
  <si>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</si>
  <si>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</si>
  <si>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</si>
  <si>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</si>
  <si>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</si>
  <si>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</si>
  <si>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</si>
  <si>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</si>
  <si>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</si>
  <si>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</si>
  <si>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</si>
  <si>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</si>
  <si>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</si>
  <si>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</si>
  <si>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</si>
  <si>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</si>
  <si>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</si>
  <si>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</si>
  <si>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</si>
  <si>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</si>
  <si>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</si>
  <si>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</si>
  <si>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</si>
  <si>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</si>
  <si>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</si>
  <si>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</si>
  <si>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</si>
  <si>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</si>
  <si>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</si>
  <si>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</si>
  <si>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</si>
  <si>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</si>
  <si>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</si>
  <si>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</si>
  <si>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</si>
  <si>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</si>
  <si>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</si>
  <si>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</si>
  <si>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</si>
  <si>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</si>
  <si>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</si>
  <si>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</si>
  <si>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</si>
  <si>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</si>
  <si>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</si>
  <si>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</si>
  <si>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</si>
  <si>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</si>
  <si>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</si>
  <si>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</si>
  <si>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</si>
  <si>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</si>
  <si>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</si>
  <si>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</si>
  <si>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</si>
  <si>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</si>
  <si>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</si>
  <si>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</si>
  <si>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</si>
  <si>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</si>
  <si>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</si>
  <si>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</si>
  <si>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</si>
  <si>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</si>
  <si>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</si>
  <si>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</si>
  <si>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</si>
  <si>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</si>
  <si>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</si>
  <si>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</si>
  <si>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</si>
  <si>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</si>
  <si>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</si>
  <si>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</si>
  <si>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</si>
  <si>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</si>
  <si>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</si>
  <si>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</si>
  <si>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</si>
  <si>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</si>
  <si>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</si>
  <si>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</si>
  <si>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</si>
  <si>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</si>
  <si>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</si>
  <si>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</si>
  <si>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</si>
  <si>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</si>
  <si>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</si>
  <si>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</si>
  <si>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</si>
  <si>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</si>
  <si>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</si>
  <si>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</si>
  <si>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</si>
  <si>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</si>
  <si>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</si>
  <si>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</si>
  <si>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</si>
  <si>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</si>
  <si>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</si>
  <si>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</si>
  <si>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</si>
  <si>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</si>
  <si>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</si>
  <si>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</si>
  <si>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</si>
  <si>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</si>
  <si>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</si>
  <si>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</si>
  <si>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</si>
  <si>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</si>
  <si>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</si>
  <si>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</si>
  <si>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</si>
  <si>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</si>
  <si>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</si>
  <si>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</si>
  <si>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</si>
  <si>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</si>
  <si>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</si>
  <si>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</si>
  <si>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</si>
  <si>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</si>
  <si>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</si>
  <si>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</si>
  <si>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</si>
  <si>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</si>
  <si>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</si>
  <si>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</si>
  <si>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</si>
  <si>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</si>
  <si>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</si>
  <si>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</si>
  <si>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</si>
  <si>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</si>
  <si>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</si>
  <si>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</si>
  <si>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</si>
  <si>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</si>
  <si>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</si>
  <si>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</si>
  <si>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</si>
  <si>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</si>
  <si>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</si>
  <si>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</si>
  <si>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</si>
  <si>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</si>
  <si>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</si>
  <si>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</si>
  <si>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</si>
  <si>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</si>
  <si>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</si>
  <si>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</si>
  <si>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</si>
  <si>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</si>
  <si>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</si>
  <si>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</si>
  <si>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</si>
  <si>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</si>
  <si>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</si>
  <si>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</si>
  <si>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</si>
  <si>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</si>
  <si>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</si>
  <si>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</si>
  <si>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</si>
  <si>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</si>
  <si>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</si>
  <si>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</si>
  <si>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</si>
  <si>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</si>
  <si>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</si>
  <si>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</si>
  <si>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</si>
  <si>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</si>
  <si>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</si>
  <si>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</si>
  <si>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</si>
  <si>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</si>
  <si>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</si>
  <si>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</si>
  <si>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</si>
  <si>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</si>
  <si>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</si>
  <si>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</si>
  <si>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</si>
  <si>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</si>
  <si>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</si>
  <si>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</si>
  <si>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</si>
  <si>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</si>
  <si>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</si>
  <si>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</si>
  <si>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</si>
  <si>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</si>
  <si>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</si>
  <si>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</si>
  <si>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</si>
  <si>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</si>
  <si>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</si>
  <si>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</si>
  <si>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</si>
  <si>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</si>
  <si>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</si>
  <si>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</si>
  <si>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</si>
  <si>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</si>
  <si>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</si>
  <si>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</si>
  <si>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</si>
  <si>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</si>
  <si>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</si>
  <si>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</si>
  <si>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</si>
  <si>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</si>
  <si>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</si>
  <si>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</si>
  <si>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</si>
  <si>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</si>
  <si>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</si>
  <si>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</si>
  <si>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</si>
  <si>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</si>
  <si>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</si>
  <si>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</si>
  <si>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</si>
  <si>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</si>
  <si>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</si>
  <si>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</si>
  <si>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</si>
  <si>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</si>
  <si>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</si>
  <si>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</si>
  <si>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</si>
  <si>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</si>
  <si>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</si>
  <si>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</si>
  <si>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</si>
  <si>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</si>
  <si>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</si>
  <si>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</si>
  <si>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</si>
  <si>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</si>
  <si>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</si>
  <si>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</si>
  <si>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</si>
  <si>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</si>
  <si>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</si>
  <si>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</si>
  <si>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</si>
  <si>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</si>
  <si>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</si>
  <si>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</si>
  <si>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</si>
  <si>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</si>
  <si>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</si>
  <si>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</si>
  <si>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</si>
  <si>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</si>
  <si>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</si>
  <si>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</si>
  <si>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</si>
  <si>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</si>
  <si>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</si>
  <si>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</si>
  <si>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</si>
  <si>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</si>
  <si>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</si>
  <si>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</si>
  <si>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</si>
  <si>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</si>
  <si>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</si>
  <si>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</si>
  <si>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</si>
  <si>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</si>
  <si>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</si>
  <si>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</si>
  <si>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</si>
  <si>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</si>
  <si>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</si>
  <si>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</si>
  <si>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</si>
  <si>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</si>
  <si>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</si>
  <si>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</si>
  <si>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</si>
  <si>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</si>
  <si>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</si>
  <si>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</si>
  <si>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</si>
  <si>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</si>
  <si>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</si>
  <si>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</si>
  <si>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</si>
  <si>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</si>
  <si>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</si>
  <si>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</si>
  <si>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</si>
  <si>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</si>
  <si>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</si>
  <si>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</si>
  <si>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</si>
  <si>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</si>
  <si>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</si>
  <si>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</si>
  <si>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</si>
  <si>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</si>
  <si>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</si>
  <si>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</si>
  <si>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</si>
  <si>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</si>
  <si>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</si>
  <si>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</si>
  <si>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</si>
  <si>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</si>
  <si>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</si>
  <si>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</si>
  <si>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</si>
  <si>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</si>
  <si>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</si>
  <si>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</si>
  <si>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</si>
  <si>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</si>
  <si>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</si>
  <si>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</si>
  <si>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</si>
  <si>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</si>
  <si>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</si>
  <si>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</si>
  <si>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</si>
  <si>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</si>
  <si>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</si>
  <si>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</si>
  <si>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</si>
  <si>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</si>
  <si>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</si>
  <si>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</si>
  <si>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</si>
  <si>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</si>
  <si>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</si>
  <si>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</si>
  <si>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</si>
  <si>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</si>
  <si>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</si>
  <si>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</si>
  <si>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</si>
  <si>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</si>
  <si>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</si>
  <si>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</si>
  <si>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</si>
  <si>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</si>
  <si>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</si>
  <si>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</si>
  <si>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</si>
  <si>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</si>
  <si>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</si>
  <si>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</si>
  <si>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</si>
  <si>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</si>
  <si>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</si>
  <si>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</si>
  <si>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</si>
  <si>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</si>
  <si>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</si>
  <si>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</si>
  <si>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</si>
  <si>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</si>
  <si>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</si>
  <si>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</si>
  <si>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</si>
  <si>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</si>
  <si>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</si>
  <si>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</si>
  <si>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</si>
  <si>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</si>
  <si>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</si>
  <si>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</si>
  <si>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</si>
  <si>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</si>
  <si>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</si>
  <si>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</si>
  <si>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</si>
  <si>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</si>
  <si>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</si>
  <si>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</si>
  <si>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</si>
  <si>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</si>
  <si>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</si>
  <si>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</si>
  <si>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</si>
  <si>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</si>
  <si>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</si>
  <si>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</si>
  <si>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</si>
  <si>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</si>
  <si>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</si>
  <si>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</si>
  <si>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</si>
  <si>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</si>
  <si>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</si>
  <si>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</si>
  <si>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</si>
  <si>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</si>
  <si>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</si>
  <si>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</si>
  <si>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</si>
  <si>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</si>
  <si>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</si>
  <si>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</si>
  <si>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</si>
  <si>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</si>
  <si>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</si>
  <si>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</si>
  <si>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</si>
  <si>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</si>
  <si>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</si>
  <si>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</si>
  <si>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</si>
  <si>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</si>
  <si>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</si>
  <si>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</si>
  <si>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</si>
  <si>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</si>
  <si>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</si>
  <si>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</si>
  <si>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</si>
  <si>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</si>
  <si>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</si>
  <si>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</si>
  <si>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</si>
  <si>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</si>
  <si>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</si>
  <si>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</si>
  <si>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</si>
  <si>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</si>
  <si>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</si>
  <si>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</si>
  <si>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</si>
  <si>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</si>
  <si>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</si>
  <si>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</si>
  <si>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</si>
  <si>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</si>
  <si>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</si>
  <si>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</si>
  <si>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</si>
  <si>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</si>
  <si>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</si>
  <si>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</si>
  <si>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</si>
  <si>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</si>
  <si>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</si>
  <si>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</si>
  <si>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</si>
  <si>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</si>
  <si>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</si>
  <si>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</si>
  <si>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</si>
  <si>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</si>
  <si>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</si>
  <si>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</si>
  <si>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</si>
  <si>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</si>
  <si>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</si>
  <si>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</si>
  <si>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</si>
  <si>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</si>
  <si>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</si>
  <si>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</si>
  <si>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</si>
  <si>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</si>
  <si>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</si>
  <si>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</si>
  <si>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</si>
  <si>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</si>
  <si>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</si>
  <si>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</si>
  <si>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</si>
  <si>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</si>
  <si>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</si>
  <si>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</si>
  <si>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</si>
  <si>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</si>
  <si>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</si>
  <si>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</si>
  <si>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</si>
  <si>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</si>
  <si>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</si>
  <si>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</si>
  <si>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</si>
  <si>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</si>
  <si>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</si>
  <si>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</si>
  <si>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</si>
  <si>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</si>
  <si>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</si>
  <si>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</si>
  <si>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</si>
  <si>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</si>
  <si>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</si>
  <si>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</si>
  <si>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</si>
  <si>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</si>
  <si>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</si>
  <si>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</si>
  <si>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</si>
  <si>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</si>
  <si>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</si>
  <si>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</si>
  <si>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</si>
  <si>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</si>
  <si>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</si>
  <si>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</si>
  <si>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</si>
  <si>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</si>
  <si>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</si>
  <si>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</si>
  <si>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</si>
  <si>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</si>
  <si>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</si>
  <si>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</si>
  <si>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</si>
  <si>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</si>
  <si>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</si>
  <si>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</si>
  <si>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</si>
  <si>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</si>
  <si>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</si>
  <si>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</si>
  <si>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</si>
  <si>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</si>
  <si>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</si>
  <si>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</si>
  <si>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</si>
  <si>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</si>
  <si>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</si>
  <si>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</si>
  <si>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</si>
  <si>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</si>
  <si>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</si>
  <si>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</si>
  <si>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</si>
  <si>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</si>
  <si>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</si>
  <si>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</si>
  <si>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</si>
  <si>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</si>
  <si>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</si>
  <si>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</si>
  <si>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</si>
  <si>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</si>
  <si>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</si>
  <si>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</si>
  <si>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</si>
  <si>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</si>
  <si>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</si>
  <si>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</si>
  <si>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</si>
  <si>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</si>
  <si>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</si>
  <si>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</si>
  <si>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</si>
  <si>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</si>
  <si>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</si>
  <si>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</si>
  <si>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</si>
  <si>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</si>
  <si>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</si>
  <si>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</si>
  <si>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</si>
  <si>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</si>
  <si>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</si>
  <si>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</si>
  <si>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</si>
  <si>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</si>
  <si>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</si>
  <si>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</si>
  <si>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</si>
  <si>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</si>
  <si>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</si>
  <si>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</si>
  <si>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</si>
  <si>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</si>
  <si>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</si>
  <si>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</si>
  <si>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</si>
  <si>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</si>
  <si>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</si>
  <si>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</si>
  <si>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</si>
  <si>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</si>
  <si>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</si>
  <si>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</si>
  <si>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</si>
  <si>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</si>
  <si>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</si>
  <si>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</si>
  <si>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</si>
  <si>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</si>
  <si>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</si>
  <si>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</si>
  <si>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</si>
  <si>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</si>
  <si>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</si>
  <si>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</si>
  <si>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</si>
  <si>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</si>
  <si>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</si>
  <si>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</si>
  <si>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</si>
  <si>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</si>
  <si>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</si>
  <si>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</si>
  <si>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</si>
  <si>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</si>
  <si>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</si>
  <si>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</si>
  <si>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</si>
  <si>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</si>
  <si>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</si>
  <si>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</si>
  <si>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</si>
  <si>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</si>
  <si>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</si>
  <si>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</si>
  <si>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</si>
  <si>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</si>
  <si>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</si>
  <si>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</si>
  <si>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</si>
  <si>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</si>
  <si>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</si>
  <si>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</si>
  <si>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</si>
  <si>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</si>
  <si>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</si>
  <si>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</si>
  <si>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</si>
  <si>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</si>
  <si>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</si>
  <si>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</si>
  <si>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</si>
  <si>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</si>
  <si>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</si>
  <si>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</si>
  <si>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</si>
  <si>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</si>
  <si>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</si>
  <si>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</si>
  <si>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</si>
  <si>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</si>
  <si>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</si>
  <si>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</si>
  <si>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</si>
  <si>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</si>
  <si>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</si>
  <si>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</si>
  <si>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</si>
  <si>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</si>
  <si>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</si>
  <si>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</si>
  <si>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</si>
  <si>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</si>
  <si>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</si>
  <si>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</si>
  <si>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</si>
  <si>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</si>
  <si>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</si>
  <si>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</si>
  <si>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</si>
  <si>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</si>
  <si>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</si>
  <si>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</si>
  <si>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</si>
  <si>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</si>
  <si>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</si>
  <si>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</si>
  <si>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</si>
  <si>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</si>
  <si>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</si>
  <si>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</si>
  <si>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</si>
  <si>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</si>
  <si>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</si>
  <si>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</si>
  <si>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</si>
  <si>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</si>
  <si>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</si>
  <si>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</si>
  <si>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</si>
  <si>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</si>
  <si>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</si>
  <si>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</si>
  <si>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</si>
  <si>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</si>
  <si>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</si>
  <si>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</si>
  <si>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</si>
  <si>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</si>
  <si>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</si>
  <si>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</si>
  <si>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</si>
  <si>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</si>
  <si>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</si>
  <si>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</si>
  <si>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</si>
  <si>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</si>
  <si>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</si>
  <si>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</si>
  <si>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</si>
  <si>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</si>
  <si>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</si>
  <si>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</si>
  <si>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</si>
  <si>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</si>
  <si>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</si>
  <si>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</si>
  <si>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</si>
  <si>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</si>
  <si>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</si>
  <si>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</si>
  <si>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</si>
  <si>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</si>
  <si>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</si>
  <si>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</si>
  <si>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</si>
  <si>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</si>
  <si>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</si>
  <si>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</si>
  <si>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</si>
  <si>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</si>
  <si>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</si>
  <si>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</si>
  <si>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</si>
  <si>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</si>
  <si>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</si>
  <si>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</si>
  <si>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</si>
  <si>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</si>
  <si>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</si>
  <si>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</si>
  <si>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</si>
  <si>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</si>
  <si>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</si>
  <si>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</si>
  <si>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</si>
  <si>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</si>
  <si>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</si>
  <si>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</si>
  <si>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</si>
  <si>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</si>
  <si>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</si>
  <si>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</si>
  <si>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</si>
  <si>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</si>
  <si>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</si>
  <si>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</si>
  <si>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</si>
  <si>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</si>
  <si>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</si>
  <si>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</si>
  <si>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</si>
  <si>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</si>
  <si>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</si>
  <si>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</si>
  <si>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</si>
  <si>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</si>
  <si>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</si>
  <si>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</si>
  <si>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</si>
  <si>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</si>
  <si>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</si>
  <si>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</si>
  <si>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</si>
  <si>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</si>
  <si>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</si>
  <si>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</si>
  <si>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</si>
  <si>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</si>
  <si>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</si>
  <si>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</si>
  <si>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</si>
  <si>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</si>
  <si>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</si>
  <si>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</si>
  <si>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</si>
  <si>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</si>
  <si>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</si>
  <si>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</si>
  <si>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</si>
  <si>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</si>
  <si>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</si>
  <si>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</si>
  <si>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</si>
  <si>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</si>
  <si>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</si>
  <si>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</si>
  <si>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</si>
  <si>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</si>
  <si>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</si>
  <si>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</si>
  <si>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</si>
  <si>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</si>
  <si>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</si>
  <si>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</si>
  <si>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</si>
  <si>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</si>
  <si>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</si>
  <si>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</si>
  <si>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</si>
  <si>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</si>
  <si>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</si>
  <si>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</si>
  <si>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</si>
  <si>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</si>
  <si>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</si>
  <si>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</si>
  <si>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</si>
  <si>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</si>
  <si>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</si>
  <si>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</si>
  <si>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</si>
  <si>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</si>
  <si>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</si>
  <si>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</si>
  <si>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</si>
  <si>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</si>
  <si>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</si>
  <si>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</si>
  <si>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</si>
  <si>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</si>
  <si>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</si>
  <si>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</si>
  <si>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</si>
  <si>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</si>
  <si>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</si>
  <si>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</si>
  <si>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</si>
  <si>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</si>
  <si>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</si>
  <si>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</si>
  <si>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</si>
  <si>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</si>
  <si>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</si>
  <si>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</si>
  <si>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</si>
  <si>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</si>
  <si>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</si>
  <si>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</si>
  <si>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</si>
  <si>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</si>
  <si>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</si>
  <si>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</si>
  <si>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</si>
  <si>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</si>
  <si>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</si>
  <si>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</si>
  <si>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</si>
  <si>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</si>
  <si>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</si>
  <si>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</si>
  <si>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</si>
  <si>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</si>
  <si>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</si>
  <si>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</si>
  <si>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</si>
  <si>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</si>
  <si>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</si>
  <si>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</si>
  <si>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</si>
  <si>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</si>
  <si>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</si>
  <si>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</si>
  <si>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</si>
  <si>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</si>
  <si>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</si>
  <si>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</si>
  <si>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</si>
  <si>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</si>
  <si>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</si>
  <si>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</si>
  <si>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</si>
  <si>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</si>
  <si>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</si>
  <si>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</si>
  <si>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</si>
  <si>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</si>
  <si>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</si>
  <si>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</si>
  <si>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</si>
  <si>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</si>
  <si>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</si>
  <si>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</si>
  <si>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</si>
  <si>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</si>
  <si>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</si>
  <si>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</si>
  <si>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</si>
  <si>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</si>
  <si>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</si>
  <si>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</si>
  <si>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</si>
  <si>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</si>
  <si>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</si>
  <si>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</si>
  <si>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</si>
  <si>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</si>
  <si>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</si>
  <si>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</si>
  <si>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</si>
  <si>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</si>
  <si>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</si>
  <si>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</si>
  <si>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</si>
  <si>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</si>
  <si>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</si>
  <si>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</si>
  <si>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</si>
  <si>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</si>
  <si>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</si>
  <si>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</si>
  <si>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</si>
  <si>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</si>
  <si>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</si>
  <si>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</si>
  <si>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</si>
  <si>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</si>
  <si>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</si>
  <si>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</si>
  <si>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</si>
  <si>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</si>
  <si>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</si>
  <si>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</si>
  <si>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</si>
  <si>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</si>
  <si>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</si>
  <si>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</si>
  <si>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</si>
  <si>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</si>
  <si>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</si>
  <si>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</si>
  <si>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</si>
  <si>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</si>
  <si>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</si>
  <si>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</si>
  <si>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</si>
  <si>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</si>
  <si>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</si>
  <si>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</si>
  <si>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</si>
  <si>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</si>
  <si>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</si>
  <si>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</si>
  <si>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</si>
  <si>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</si>
  <si>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</si>
  <si>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</si>
  <si>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</si>
  <si>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</si>
  <si>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</si>
  <si>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</si>
  <si>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</si>
  <si>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</si>
  <si>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</si>
  <si>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</si>
  <si>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</si>
  <si>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</si>
  <si>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</si>
  <si>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</si>
  <si>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</si>
  <si>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</si>
  <si>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</si>
  <si>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</si>
  <si>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</si>
  <si>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</si>
  <si>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</si>
  <si>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</si>
  <si>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</si>
  <si>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</si>
  <si>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</si>
  <si>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</si>
  <si>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</si>
  <si>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</si>
  <si>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</si>
  <si>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</si>
  <si>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</si>
  <si>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</si>
  <si>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</si>
  <si>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</si>
  <si>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</si>
  <si>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</si>
  <si>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</si>
  <si>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</si>
  <si>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</si>
  <si>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</si>
  <si>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</si>
  <si>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</si>
  <si>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</si>
  <si>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</si>
  <si>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</si>
  <si>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</si>
  <si>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</si>
  <si>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</si>
  <si>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</si>
  <si>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</si>
  <si>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</si>
  <si>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</si>
  <si>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</si>
  <si>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</si>
  <si>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</si>
  <si>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</si>
  <si>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</si>
  <si>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</si>
  <si>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</si>
  <si>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</si>
  <si>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</si>
  <si>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</si>
  <si>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</si>
  <si>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</si>
  <si>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</si>
  <si>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</si>
  <si>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</si>
  <si>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</si>
  <si>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</si>
  <si>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</si>
  <si>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</si>
  <si>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</si>
  <si>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</si>
  <si>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</si>
  <si>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</si>
  <si>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</si>
  <si>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</si>
  <si>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</si>
  <si>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</si>
  <si>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</si>
  <si>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</si>
  <si>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</si>
  <si>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</si>
  <si>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</si>
  <si>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</si>
  <si>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</si>
  <si>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</si>
  <si>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</si>
  <si>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</si>
  <si>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</si>
  <si>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</si>
  <si>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</si>
  <si>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</si>
  <si>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</si>
  <si>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</si>
  <si>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</si>
  <si>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</si>
  <si>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</si>
  <si>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</si>
  <si>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</si>
  <si>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</si>
  <si>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</si>
  <si>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</si>
  <si>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</si>
  <si>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</si>
  <si>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</si>
  <si>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</si>
  <si>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</si>
  <si>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</si>
  <si>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</si>
  <si>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</si>
  <si>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</si>
  <si>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</si>
  <si>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</si>
  <si>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</si>
  <si>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</si>
  <si>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</si>
  <si>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</si>
  <si>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</si>
  <si>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</si>
  <si>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</si>
  <si>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</si>
  <si>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</si>
  <si>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</si>
  <si>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</si>
  <si>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</si>
  <si>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</si>
  <si>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</si>
  <si>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</si>
  <si>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</si>
  <si>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</si>
  <si>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</si>
  <si>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</si>
  <si>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</si>
  <si>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</si>
  <si>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</si>
  <si>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</si>
  <si>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</si>
  <si>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</si>
  <si>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</si>
  <si>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</si>
  <si>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</si>
  <si>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</si>
  <si>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</si>
  <si>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</si>
  <si>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</si>
  <si>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</si>
  <si>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</si>
  <si>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</si>
  <si>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</si>
  <si>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</si>
  <si>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</si>
  <si>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</si>
  <si>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</si>
  <si>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</si>
  <si>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</si>
  <si>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</si>
  <si>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</si>
  <si>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</si>
  <si>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</si>
  <si>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</si>
  <si>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</si>
  <si>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</si>
  <si>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</si>
  <si>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</si>
  <si>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</si>
  <si>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</si>
  <si>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</si>
  <si>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</si>
  <si>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</si>
  <si>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</si>
  <si>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</si>
  <si>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</si>
  <si>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</si>
  <si>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</si>
  <si>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</si>
  <si>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</si>
  <si>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</si>
  <si>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</si>
  <si>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</si>
  <si>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</si>
  <si>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</si>
  <si>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</si>
  <si>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</si>
  <si>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</si>
  <si>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</si>
  <si>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</si>
  <si>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</si>
  <si>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</si>
  <si>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</si>
  <si>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</si>
  <si>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</si>
  <si>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</si>
  <si>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</si>
  <si>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</si>
  <si>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</si>
  <si>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</si>
  <si>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</si>
  <si>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</si>
  <si>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</si>
  <si>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</si>
  <si>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</si>
  <si>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</si>
  <si>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</si>
  <si>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</si>
  <si>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</si>
  <si>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</si>
  <si>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</si>
  <si>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</si>
  <si>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</si>
  <si>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</si>
  <si>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</si>
  <si>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</si>
  <si>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</si>
  <si>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</si>
  <si>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</si>
  <si>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</si>
  <si>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</si>
  <si>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</si>
  <si>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</si>
  <si>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</si>
  <si>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</si>
  <si>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</si>
  <si>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</si>
  <si>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</si>
  <si>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</si>
  <si>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</si>
  <si>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</si>
  <si>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</si>
  <si>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</si>
  <si>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</si>
  <si>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</si>
  <si>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</si>
  <si>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</si>
  <si>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</si>
  <si>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</si>
  <si>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</si>
  <si>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</si>
  <si>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</si>
  <si>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</si>
  <si>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</si>
  <si>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</si>
  <si>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</si>
  <si>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</si>
  <si>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</si>
  <si>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</si>
  <si>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</si>
  <si>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</si>
  <si>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</si>
  <si>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</si>
  <si>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</si>
  <si>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</si>
  <si>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</si>
  <si>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</si>
  <si>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</si>
  <si>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</si>
  <si>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</si>
  <si>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</si>
  <si>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</si>
  <si>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</si>
  <si>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</si>
  <si>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</si>
  <si>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</si>
  <si>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</si>
  <si>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</si>
  <si>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</si>
  <si>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</si>
  <si>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</si>
  <si>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</si>
  <si>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</si>
  <si>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</si>
  <si>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</si>
  <si>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</si>
  <si>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</si>
  <si>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</si>
  <si>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</si>
  <si>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</si>
  <si>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</si>
  <si>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</si>
  <si>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</si>
  <si>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</si>
  <si>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</si>
  <si>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</si>
  <si>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</si>
  <si>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</si>
  <si>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</si>
  <si>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</si>
  <si>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</si>
  <si>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</si>
  <si>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</si>
  <si>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</si>
  <si>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</si>
  <si>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</si>
  <si>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</si>
  <si>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</si>
  <si>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</si>
  <si>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</si>
  <si>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</si>
  <si>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</si>
  <si>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</si>
  <si>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</si>
  <si>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</si>
  <si>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</si>
  <si>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</si>
  <si>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</si>
  <si>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</si>
  <si>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</si>
  <si>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</si>
  <si>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</si>
  <si>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</si>
  <si>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</si>
  <si>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</si>
  <si>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</si>
  <si>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</si>
  <si>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</si>
  <si>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</si>
  <si>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</si>
  <si>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</si>
  <si>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</si>
  <si>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</si>
  <si>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</si>
  <si>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</si>
  <si>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</si>
  <si>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</si>
  <si>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</si>
  <si>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</si>
  <si>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</si>
  <si>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</si>
  <si>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</si>
  <si>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</si>
  <si>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</si>
  <si>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</si>
  <si>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</si>
  <si>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</si>
  <si>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</si>
  <si>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</si>
  <si>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</si>
  <si>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</si>
  <si>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</si>
  <si>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</si>
  <si>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</si>
  <si>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</si>
  <si>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</si>
  <si>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</si>
  <si>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</si>
  <si>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</si>
  <si>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</si>
  <si>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</si>
  <si>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</si>
  <si>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</si>
  <si>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</si>
  <si>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</si>
  <si>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</si>
  <si>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</si>
  <si>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</si>
  <si>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</si>
  <si>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</si>
  <si>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</si>
  <si>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</si>
  <si>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</si>
  <si>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</si>
  <si>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</si>
  <si>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</si>
  <si>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</si>
  <si>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</si>
  <si>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</si>
  <si>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</si>
  <si>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</si>
  <si>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</si>
  <si>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</si>
  <si>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</si>
  <si>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</si>
  <si>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</si>
  <si>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</si>
  <si>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</si>
  <si>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</si>
  <si>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</si>
  <si>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</si>
  <si>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</si>
  <si>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</si>
  <si>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</si>
  <si>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</si>
  <si>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</si>
  <si>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</si>
  <si>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</si>
  <si>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</si>
  <si>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</si>
  <si>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</si>
  <si>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</si>
  <si>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</si>
  <si>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</si>
  <si>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</si>
  <si>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</si>
  <si>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</si>
  <si>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</si>
  <si>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</si>
  <si>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</si>
  <si>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</si>
  <si>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</si>
  <si>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</si>
  <si>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</si>
  <si>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</si>
  <si>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</si>
  <si>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</si>
  <si>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</si>
  <si>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</si>
  <si>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</si>
  <si>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</si>
  <si>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</si>
  <si>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</si>
  <si>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</si>
  <si>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</si>
  <si>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</si>
  <si>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</si>
  <si>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</si>
  <si>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</si>
  <si>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</si>
  <si>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</si>
  <si>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</si>
  <si>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</si>
  <si>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</si>
  <si>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</si>
  <si>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</si>
  <si>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</si>
  <si>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</si>
  <si>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</si>
  <si>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</si>
  <si>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</si>
  <si>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</si>
  <si>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</si>
  <si>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</si>
  <si>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</si>
  <si>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</si>
  <si>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</si>
  <si>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</si>
  <si>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</si>
  <si>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</si>
  <si>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</si>
  <si>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</si>
  <si>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</si>
  <si>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</si>
  <si>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</si>
  <si>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</si>
  <si>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</si>
  <si>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</si>
  <si>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</si>
  <si>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</si>
  <si>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</si>
  <si>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</si>
  <si>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</si>
  <si>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</si>
  <si>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</si>
  <si>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</si>
  <si>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</si>
  <si>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</si>
  <si>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</si>
  <si>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</si>
  <si>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</si>
  <si>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</si>
  <si>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</si>
  <si>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</si>
  <si>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</si>
  <si>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</si>
  <si>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</si>
  <si>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</si>
  <si>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</si>
  <si>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</si>
  <si>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</si>
  <si>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</si>
  <si>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</si>
  <si>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</si>
  <si>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</si>
  <si>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</si>
  <si>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</si>
  <si>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</si>
  <si>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</si>
  <si>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</si>
  <si>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</si>
  <si>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</si>
  <si>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</si>
  <si>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</si>
  <si>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</si>
  <si>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</si>
  <si>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</si>
  <si>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</si>
  <si>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</si>
  <si>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</si>
  <si>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</si>
  <si>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</si>
  <si>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</si>
  <si>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</si>
  <si>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</si>
  <si>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</si>
  <si>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</si>
  <si>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</si>
  <si>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</si>
  <si>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</si>
  <si>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</si>
  <si>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</si>
  <si>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</si>
  <si>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</si>
  <si>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</si>
  <si>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</si>
  <si>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</si>
  <si>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</si>
  <si>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</si>
  <si>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</si>
  <si>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</si>
  <si>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</si>
  <si>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</si>
  <si>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</si>
  <si>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</si>
  <si>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</si>
  <si>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</si>
  <si>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</si>
  <si>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</si>
  <si>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</si>
  <si>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</si>
  <si>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</si>
  <si>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</si>
  <si>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</si>
  <si>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</si>
  <si>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</si>
  <si>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</si>
  <si>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</si>
  <si>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</si>
  <si>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</si>
  <si>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</si>
  <si>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</si>
  <si>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</si>
  <si>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</si>
  <si>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</si>
  <si>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</si>
  <si>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</si>
  <si>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</si>
  <si>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</si>
  <si>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</si>
  <si>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</si>
  <si>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</si>
  <si>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</si>
  <si>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</si>
  <si>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</si>
  <si>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</si>
  <si>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</si>
  <si>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</si>
  <si>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</si>
  <si>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</si>
  <si>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</si>
  <si>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</si>
  <si>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</si>
  <si>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</si>
  <si>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</si>
  <si>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</si>
  <si>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</si>
  <si>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</si>
  <si>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</si>
  <si>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</si>
  <si>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</si>
  <si>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</si>
  <si>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</si>
  <si>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</si>
  <si>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</si>
  <si>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</si>
  <si>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</si>
  <si>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</si>
  <si>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</si>
  <si>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</si>
  <si>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</si>
  <si>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</si>
  <si>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</si>
  <si>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</si>
  <si>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</si>
  <si>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</si>
  <si>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</si>
  <si>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</si>
  <si>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</si>
  <si>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</si>
  <si>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</si>
  <si>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</si>
  <si>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</si>
  <si>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</si>
  <si>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</si>
  <si>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</si>
  <si>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</si>
  <si>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</si>
  <si>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</si>
  <si>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</si>
  <si>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</si>
  <si>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</si>
  <si>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</si>
  <si>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</si>
  <si>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</si>
  <si>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</si>
  <si>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</si>
  <si>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</si>
  <si>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</si>
  <si>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</si>
  <si>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</si>
  <si>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</si>
  <si>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</si>
  <si>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</si>
  <si>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</si>
  <si>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</si>
  <si>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</si>
  <si>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</si>
  <si>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</si>
  <si>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</si>
  <si>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</si>
  <si>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</si>
  <si>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</si>
  <si>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</si>
  <si>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</si>
  <si>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</si>
  <si>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</si>
  <si>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</si>
  <si>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</si>
  <si>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</si>
  <si>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</si>
  <si>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</si>
  <si>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</si>
  <si>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</si>
  <si>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</si>
  <si>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</si>
  <si>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</si>
  <si>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</si>
  <si>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</si>
  <si>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</si>
  <si>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</si>
  <si>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</si>
  <si>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</si>
  <si>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</si>
  <si>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</si>
  <si>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</si>
  <si>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</si>
  <si>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</si>
  <si>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</si>
  <si>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</si>
  <si>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</si>
  <si>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</si>
  <si>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</si>
  <si>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</si>
  <si>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</si>
  <si>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</si>
  <si>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</si>
  <si>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</si>
  <si>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</si>
  <si>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</si>
  <si>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</si>
  <si>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</si>
  <si>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</si>
  <si>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</si>
  <si>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</si>
  <si>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</si>
  <si>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</si>
  <si>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</si>
  <si>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</si>
  <si>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</si>
  <si>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</si>
  <si>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</si>
  <si>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</si>
  <si>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</si>
  <si>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</si>
  <si>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</si>
  <si>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</si>
  <si>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</si>
  <si>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</si>
  <si>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</si>
  <si>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</si>
  <si>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</si>
  <si>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</si>
  <si>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</si>
  <si>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</si>
  <si>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</si>
  <si>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</si>
  <si>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</si>
  <si>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</si>
  <si>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</si>
  <si>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</si>
  <si>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</si>
  <si>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</si>
  <si>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</si>
  <si>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</si>
  <si>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</si>
  <si>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</si>
  <si>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</si>
  <si>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</si>
  <si>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</si>
  <si>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</si>
  <si>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</si>
  <si>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</si>
  <si>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</si>
  <si>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</si>
  <si>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</si>
  <si>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</si>
  <si>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</si>
  <si>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</si>
  <si>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</si>
  <si>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</si>
  <si>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</si>
  <si>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</si>
  <si>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</si>
  <si>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</si>
  <si>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</si>
  <si>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</si>
  <si>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</si>
  <si>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</si>
  <si>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</si>
  <si>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</si>
  <si>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</si>
  <si>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</si>
  <si>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</si>
  <si>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</si>
  <si>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</si>
  <si>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</si>
  <si>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</si>
  <si>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</si>
  <si>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</si>
  <si>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</si>
  <si>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</si>
  <si>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</si>
  <si>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</si>
  <si>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</si>
  <si>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</si>
  <si>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</si>
  <si>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</si>
  <si>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</si>
  <si>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</si>
  <si>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</si>
  <si>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</si>
  <si>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</si>
  <si>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</si>
  <si>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</si>
  <si>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</si>
  <si>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</si>
  <si>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</si>
  <si>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</si>
  <si>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</si>
  <si>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</si>
  <si>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</si>
  <si>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</si>
  <si>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</si>
  <si>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</si>
  <si>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</si>
  <si>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</si>
  <si>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</si>
  <si>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</si>
  <si>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</si>
  <si>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</si>
  <si>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</si>
  <si>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</si>
  <si>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</si>
  <si>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</si>
  <si>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</si>
  <si>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</si>
  <si>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</si>
  <si>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</si>
  <si>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</si>
  <si>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</si>
  <si>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</si>
  <si>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</si>
  <si>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</si>
  <si>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</si>
  <si>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</si>
  <si>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</si>
  <si>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</si>
  <si>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</si>
  <si>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</si>
  <si>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</si>
  <si>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</si>
  <si>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</si>
  <si>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</si>
  <si>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</si>
  <si>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</si>
  <si>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</si>
  <si>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</si>
  <si>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</si>
  <si>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</si>
  <si>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</si>
  <si>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</si>
  <si>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</si>
  <si>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</si>
  <si>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</si>
  <si>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</si>
  <si>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</si>
  <si>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</si>
  <si>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</si>
  <si>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</si>
  <si>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</si>
  <si>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</si>
  <si>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</si>
  <si>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</si>
  <si>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</si>
  <si>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</si>
  <si>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</si>
  <si>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</si>
  <si>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</si>
  <si>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</si>
  <si>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</si>
  <si>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</si>
  <si>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</si>
  <si>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</si>
  <si>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</si>
  <si>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</si>
  <si>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</si>
  <si>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</si>
  <si>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</si>
  <si>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</si>
  <si>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</si>
  <si>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</si>
  <si>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</si>
  <si>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</si>
  <si>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</si>
  <si>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</si>
  <si>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</si>
  <si>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</si>
  <si>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</si>
  <si>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</si>
  <si>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</si>
  <si>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</si>
  <si>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</si>
  <si>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</si>
  <si>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</si>
  <si>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</si>
  <si>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</si>
  <si>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</si>
  <si>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</si>
  <si>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</si>
  <si>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</si>
  <si>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</si>
  <si>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</si>
  <si>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</si>
  <si>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</si>
  <si>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</si>
  <si>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</si>
  <si>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</si>
  <si>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</si>
  <si>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</si>
  <si>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</si>
  <si>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</si>
  <si>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</si>
  <si>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</si>
  <si>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</si>
  <si>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</si>
  <si>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</si>
  <si>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</si>
  <si>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</si>
  <si>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</si>
  <si>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</si>
  <si>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</si>
  <si>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</si>
  <si>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</si>
  <si>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</si>
  <si>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</si>
  <si>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</si>
  <si>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</si>
  <si>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</si>
  <si>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</si>
  <si>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</si>
  <si>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</si>
  <si>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</si>
  <si>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</si>
  <si>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</si>
  <si>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</si>
  <si>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</si>
  <si>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</si>
  <si>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</si>
  <si>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</si>
  <si>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</si>
  <si>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</si>
  <si>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</si>
  <si>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</si>
  <si>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</si>
  <si>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</si>
  <si>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</si>
  <si>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</si>
  <si>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</si>
  <si>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</si>
  <si>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</si>
  <si>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</si>
  <si>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</si>
  <si>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</si>
  <si>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</si>
  <si>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</si>
  <si>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</si>
  <si>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</si>
  <si>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</si>
  <si>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</si>
  <si>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</si>
  <si>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</si>
  <si>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</si>
  <si>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</si>
  <si>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</si>
  <si>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</si>
  <si>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</si>
  <si>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</si>
  <si>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</si>
  <si>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</si>
  <si>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</si>
  <si>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</si>
  <si>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</si>
  <si>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</si>
  <si>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</si>
  <si>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</si>
  <si>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</si>
  <si>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</si>
  <si>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</si>
  <si>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</si>
  <si>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</si>
  <si>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</si>
  <si>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</si>
  <si>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</si>
  <si>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</si>
  <si>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</si>
  <si>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</si>
  <si>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</si>
  <si>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</si>
  <si>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</si>
  <si>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</si>
  <si>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</si>
  <si>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</si>
  <si>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</si>
  <si>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</si>
  <si>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</si>
  <si>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</si>
  <si>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</si>
  <si>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</si>
  <si>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</si>
  <si>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</si>
  <si>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</si>
  <si>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</si>
  <si>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</si>
  <si>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</si>
  <si>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</si>
  <si>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</si>
  <si>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</si>
  <si>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</si>
  <si>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</si>
  <si>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</si>
  <si>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</si>
  <si>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</si>
  <si>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</si>
  <si>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</si>
  <si>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</si>
  <si>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</si>
  <si>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</si>
  <si>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</si>
  <si>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</si>
  <si>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</si>
  <si>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</si>
  <si>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</si>
  <si>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</si>
  <si>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</si>
  <si>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</si>
  <si>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</si>
  <si>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</si>
  <si>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</si>
  <si>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</si>
  <si>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</si>
  <si>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</si>
  <si>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</si>
  <si>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</si>
  <si>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</si>
  <si>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</si>
  <si>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</si>
  <si>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</si>
  <si>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</si>
  <si>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</si>
  <si>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</si>
  <si>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</si>
  <si>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</si>
  <si>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</si>
  <si>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</si>
  <si>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</si>
  <si>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</si>
  <si>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</si>
  <si>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</si>
  <si>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</si>
  <si>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</si>
  <si>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</si>
  <si>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</si>
  <si>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</si>
  <si>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</si>
  <si>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</si>
  <si>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</si>
  <si>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</si>
  <si>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</si>
  <si>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</si>
  <si>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</si>
  <si>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</si>
  <si>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</si>
  <si>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</si>
  <si>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</si>
  <si>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</si>
  <si>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</si>
  <si>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</si>
  <si>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</si>
  <si>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</si>
  <si>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</si>
  <si>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</si>
  <si>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</si>
  <si>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</si>
  <si>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</si>
  <si>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</si>
  <si>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</si>
  <si>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</si>
  <si>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</si>
  <si>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</si>
  <si>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</si>
  <si>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</si>
  <si>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</si>
  <si>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</si>
  <si>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</si>
  <si>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</si>
  <si>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</si>
  <si>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</si>
  <si>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</si>
  <si>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</si>
  <si>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</si>
  <si>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</si>
  <si>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</si>
  <si>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</si>
  <si>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</si>
  <si>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</si>
  <si>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</si>
  <si>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</si>
  <si>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</si>
  <si>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</si>
  <si>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</si>
  <si>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</si>
  <si>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</si>
  <si>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</si>
  <si>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</si>
  <si>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</si>
  <si>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</si>
  <si>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</si>
  <si>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</si>
  <si>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</si>
  <si>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</si>
  <si>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</si>
  <si>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</si>
  <si>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</si>
  <si>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</si>
  <si>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</si>
  <si>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</si>
  <si>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</si>
  <si>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</si>
  <si>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</si>
  <si>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</si>
  <si>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</si>
  <si>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</si>
  <si>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</si>
  <si>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</si>
  <si>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</si>
  <si>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</si>
  <si>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</si>
  <si>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</si>
  <si>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</si>
  <si>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</si>
  <si>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</si>
  <si>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</si>
  <si>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</si>
  <si>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</si>
  <si>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</si>
  <si>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</si>
  <si>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</si>
  <si>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</si>
  <si>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</si>
  <si>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</si>
  <si>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</si>
  <si>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</si>
  <si>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</si>
  <si>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</si>
  <si>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</si>
  <si>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</si>
  <si>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</si>
  <si>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</si>
  <si>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</si>
  <si>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</si>
  <si>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</si>
  <si>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</si>
  <si>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</si>
  <si>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</si>
  <si>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</si>
  <si>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</si>
  <si>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</si>
  <si>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</si>
  <si>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</si>
  <si>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</si>
  <si>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</si>
  <si>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</si>
  <si>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</si>
  <si>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</si>
  <si>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</si>
  <si>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</si>
  <si>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</si>
  <si>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</si>
  <si>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</si>
  <si>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</si>
  <si>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</si>
  <si>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</si>
  <si>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</si>
  <si>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</si>
  <si>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</si>
  <si>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</si>
  <si>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</si>
  <si>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</si>
  <si>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</si>
  <si>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</si>
  <si>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</si>
  <si>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</si>
  <si>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</si>
  <si>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</si>
  <si>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</si>
  <si>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</si>
  <si>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</si>
  <si>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</si>
  <si>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</si>
  <si>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</si>
  <si>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</si>
  <si>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</si>
  <si>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</si>
  <si>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</si>
  <si>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</si>
  <si>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</si>
  <si>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</si>
  <si>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</si>
  <si>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</si>
  <si>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</si>
  <si>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</si>
  <si>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</si>
  <si>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</si>
  <si>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</si>
  <si>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</si>
  <si>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</si>
  <si>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</si>
  <si>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</si>
  <si>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</si>
  <si>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</si>
  <si>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</si>
  <si>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</si>
  <si>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</si>
  <si>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</si>
  <si>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</si>
  <si>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</si>
  <si>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</si>
  <si>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</si>
  <si>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</si>
  <si>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</si>
  <si>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</si>
  <si>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</si>
  <si>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</si>
  <si>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</si>
  <si>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</si>
  <si>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</si>
  <si>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</si>
  <si>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</si>
  <si>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</si>
  <si>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</si>
  <si>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</si>
  <si>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</si>
  <si>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</si>
  <si>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</si>
  <si>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</si>
  <si>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</si>
  <si>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</si>
  <si>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</si>
  <si>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</si>
  <si>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</si>
  <si>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</si>
  <si>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</si>
  <si>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</si>
  <si>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</si>
  <si>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</si>
  <si>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</si>
  <si>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</si>
  <si>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</si>
  <si>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</si>
  <si>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</si>
  <si>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</si>
  <si>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</si>
  <si>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</si>
  <si>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</si>
  <si>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</si>
  <si>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</si>
  <si>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</si>
  <si>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</si>
  <si>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</si>
  <si>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</si>
  <si>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</si>
  <si>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</si>
  <si>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</si>
  <si>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</si>
  <si>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</si>
  <si>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</si>
  <si>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</si>
  <si>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</si>
  <si>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</si>
  <si>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</si>
  <si>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</si>
  <si>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</si>
  <si>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</si>
  <si>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</si>
  <si>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</si>
  <si>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</si>
  <si>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</si>
  <si>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</si>
  <si>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</si>
  <si>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</si>
  <si>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</si>
  <si>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</si>
  <si>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</si>
  <si>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</si>
  <si>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</si>
  <si>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</si>
  <si>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</si>
  <si>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</si>
  <si>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</si>
  <si>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</si>
  <si>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</si>
  <si>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</si>
  <si>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</si>
  <si>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</si>
  <si>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</si>
  <si>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</si>
  <si>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</si>
  <si>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</si>
  <si>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</si>
  <si>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</si>
  <si>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</si>
  <si>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</si>
  <si>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</si>
  <si>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</si>
  <si>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</si>
  <si>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</si>
  <si>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</si>
  <si>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</si>
  <si>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</si>
  <si>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</si>
  <si>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</si>
  <si>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</si>
  <si>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</si>
  <si>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</si>
  <si>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</si>
  <si>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</si>
  <si>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</si>
  <si>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</si>
  <si>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</si>
  <si>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</si>
  <si>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</si>
  <si>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</si>
  <si>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</si>
  <si>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</si>
  <si>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</si>
  <si>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</si>
  <si>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</si>
  <si>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</si>
  <si>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</si>
  <si>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</si>
  <si>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</si>
  <si>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</si>
  <si>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</si>
  <si>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</si>
  <si>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</si>
  <si>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</si>
  <si>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</si>
  <si>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</si>
  <si>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</si>
  <si>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</si>
  <si>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</si>
  <si>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</si>
  <si>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</si>
  <si>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</si>
  <si>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</si>
  <si>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</si>
  <si>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</si>
  <si>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</si>
  <si>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</si>
  <si>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</si>
  <si>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</si>
  <si>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</si>
  <si>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</si>
  <si>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</si>
  <si>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</si>
  <si>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</si>
  <si>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</si>
  <si>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</si>
  <si>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</si>
  <si>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</si>
  <si>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</si>
  <si>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</si>
  <si>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</si>
  <si>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</si>
  <si>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</si>
  <si>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</si>
  <si>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</si>
  <si>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</si>
  <si>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</si>
  <si>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</si>
  <si>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</si>
  <si>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</si>
  <si>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</si>
  <si>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</si>
  <si>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</si>
  <si>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</si>
  <si>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</si>
  <si>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</si>
  <si>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</si>
  <si>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</si>
  <si>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</si>
  <si>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</si>
  <si>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</si>
  <si>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</si>
  <si>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</si>
  <si>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</si>
  <si>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</si>
  <si>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</si>
  <si>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</si>
  <si>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</si>
  <si>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</si>
  <si>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</si>
  <si>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</si>
  <si>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</si>
  <si>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</si>
  <si>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</si>
  <si>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</si>
  <si>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</si>
  <si>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</si>
  <si>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</si>
  <si>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</si>
  <si>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</si>
  <si>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</si>
  <si>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</si>
  <si>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</si>
  <si>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</si>
  <si>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</si>
  <si>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</si>
  <si>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</si>
  <si>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</si>
  <si>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</si>
  <si>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</si>
  <si>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</si>
  <si>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</si>
  <si>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</si>
  <si>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</si>
  <si>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</si>
  <si>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</si>
  <si>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</si>
  <si>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</si>
  <si>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</si>
  <si>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</si>
  <si>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</si>
  <si>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</si>
  <si>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</si>
  <si>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</si>
  <si>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</si>
  <si>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</si>
  <si>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</si>
  <si>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</si>
  <si>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</si>
  <si>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</si>
  <si>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</si>
  <si>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</si>
  <si>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</si>
  <si>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</si>
  <si>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</si>
  <si>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</si>
  <si>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</si>
  <si>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</si>
  <si>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</si>
  <si>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</si>
  <si>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</si>
  <si>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</si>
  <si>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</si>
  <si>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</si>
  <si>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</si>
  <si>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</si>
  <si>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</si>
  <si>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</si>
  <si>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</si>
  <si>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</si>
  <si>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</si>
  <si>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</si>
  <si>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</si>
  <si>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</si>
  <si>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</si>
  <si>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</si>
  <si>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</si>
  <si>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</si>
  <si>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</si>
  <si>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</si>
  <si>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</si>
  <si>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</si>
  <si>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</si>
  <si>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</si>
  <si>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</si>
  <si>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</si>
  <si>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</si>
  <si>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</si>
  <si>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</si>
  <si>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</si>
  <si>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</si>
  <si>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</si>
  <si>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</si>
  <si>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</si>
  <si>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</si>
  <si>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</si>
  <si>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</si>
  <si>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</si>
  <si>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</si>
  <si>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</si>
  <si>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</si>
  <si>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</si>
  <si>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</si>
  <si>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</si>
  <si>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</si>
  <si>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</si>
  <si>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</si>
  <si>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</si>
  <si>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</si>
  <si>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</si>
  <si>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</si>
  <si>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</si>
  <si>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</si>
  <si>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</si>
  <si>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</si>
  <si>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</si>
  <si>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</si>
  <si>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</si>
  <si>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</si>
  <si>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</si>
  <si>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</si>
  <si>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</si>
  <si>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</si>
  <si>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</si>
  <si>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</si>
  <si>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</si>
  <si>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</si>
  <si>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</si>
  <si>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</si>
  <si>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</si>
  <si>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</si>
  <si>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</si>
  <si>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</si>
  <si>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</si>
  <si>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</si>
  <si>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</si>
  <si>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</si>
  <si>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</si>
  <si>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</si>
  <si>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</si>
  <si>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</si>
  <si>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</si>
  <si>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</si>
  <si>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</si>
  <si>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</si>
  <si>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</si>
  <si>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</si>
  <si>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</si>
  <si>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</si>
  <si>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</si>
  <si>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</si>
  <si>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</si>
  <si>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</si>
  <si>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</si>
  <si>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</si>
  <si>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</si>
  <si>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</si>
  <si>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</si>
  <si>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</si>
  <si>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</si>
  <si>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</si>
  <si>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</si>
  <si>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</si>
  <si>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</si>
  <si>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</si>
  <si>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</si>
  <si>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</si>
  <si>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</si>
  <si>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</si>
  <si>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</si>
  <si>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</si>
  <si>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</si>
  <si>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</si>
  <si>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</si>
  <si>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</si>
  <si>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</si>
  <si>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</si>
  <si>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</si>
  <si>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</si>
  <si>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</si>
  <si>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</si>
  <si>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</si>
  <si>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</si>
  <si>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</si>
  <si>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</si>
  <si>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</si>
  <si>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</si>
  <si>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</si>
  <si>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</si>
  <si>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</si>
  <si>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</si>
  <si>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</si>
  <si>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</si>
  <si>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</si>
  <si>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</si>
  <si>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</si>
  <si>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</si>
  <si>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</si>
  <si>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</si>
  <si>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</si>
  <si>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</si>
  <si>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</si>
  <si>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</si>
  <si>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</si>
  <si>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</si>
  <si>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</si>
  <si>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</si>
  <si>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</si>
  <si>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</si>
  <si>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</si>
  <si>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</si>
  <si>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</si>
  <si>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</si>
  <si>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</si>
  <si>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</si>
  <si>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</si>
  <si>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</si>
  <si>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</si>
  <si>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</si>
  <si>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</si>
  <si>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</si>
  <si>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</si>
  <si>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</si>
  <si>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</si>
  <si>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</si>
  <si>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</si>
  <si>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</si>
  <si>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</si>
  <si>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</si>
  <si>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</si>
  <si>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</si>
  <si>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</si>
  <si>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</si>
  <si>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</si>
  <si>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</si>
  <si>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</si>
  <si>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</si>
  <si>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</si>
  <si>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</si>
  <si>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</si>
  <si>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</si>
  <si>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</si>
  <si>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</si>
  <si>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</si>
  <si>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</si>
  <si>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</si>
  <si>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</si>
  <si>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</si>
  <si>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</si>
  <si>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</si>
  <si>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</si>
  <si>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</si>
  <si>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</si>
  <si>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</si>
  <si>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</si>
  <si>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</si>
  <si>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</si>
  <si>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</si>
  <si>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</si>
  <si>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</si>
  <si>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</si>
  <si>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</si>
  <si>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</si>
  <si>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</si>
  <si>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</si>
  <si>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</si>
  <si>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</si>
  <si>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</si>
  <si>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</si>
  <si>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</si>
  <si>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</si>
  <si>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</si>
  <si>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</si>
  <si>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</si>
  <si>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</si>
  <si>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</si>
  <si>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</si>
  <si>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</si>
  <si>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</si>
  <si>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</si>
  <si>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</si>
  <si>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</si>
  <si>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</si>
  <si>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</si>
  <si>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</si>
  <si>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</si>
  <si>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</si>
  <si>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</si>
  <si>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</si>
  <si>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</si>
  <si>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</si>
  <si>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</si>
  <si>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</si>
  <si>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</si>
  <si>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</si>
  <si>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</si>
  <si>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</si>
  <si>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</si>
  <si>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</si>
  <si>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</si>
  <si>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</si>
  <si>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</si>
  <si>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</si>
  <si>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</si>
  <si>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</si>
  <si>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</si>
  <si>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</si>
  <si>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</si>
  <si>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</si>
  <si>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</si>
  <si>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</si>
  <si>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</si>
  <si>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</si>
  <si>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</si>
  <si>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</si>
  <si>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</si>
  <si>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</si>
  <si>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</si>
  <si>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</si>
  <si>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</si>
  <si>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</si>
  <si>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</si>
  <si>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</si>
  <si>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</si>
  <si>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</si>
  <si>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</si>
  <si>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</si>
  <si>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</si>
  <si>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</si>
  <si>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</si>
  <si>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</si>
  <si>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</si>
  <si>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</si>
  <si>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</si>
  <si>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</si>
  <si>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</si>
  <si>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</si>
  <si>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</si>
  <si>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</si>
  <si>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</si>
  <si>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</si>
  <si>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</si>
  <si>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</si>
  <si>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</si>
  <si>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</si>
  <si>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</si>
  <si>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</si>
  <si>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</si>
  <si>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</si>
  <si>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</si>
  <si>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</si>
  <si>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</si>
  <si>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</si>
  <si>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</si>
  <si>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</si>
  <si>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</si>
  <si>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</si>
  <si>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</si>
  <si>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</si>
  <si>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</si>
  <si>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</si>
  <si>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</si>
  <si>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</si>
  <si>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</si>
  <si>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</si>
  <si>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</si>
  <si>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</si>
  <si>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</si>
  <si>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</si>
  <si>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</si>
  <si>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</si>
  <si>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</si>
  <si>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</si>
  <si>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</si>
  <si>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</si>
  <si>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</si>
  <si>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</si>
  <si>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</si>
  <si>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</si>
  <si>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</si>
  <si>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</si>
  <si>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</si>
  <si>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</si>
  <si>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</si>
  <si>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</si>
  <si>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</si>
  <si>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</si>
  <si>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</si>
  <si>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</si>
  <si>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</si>
  <si>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</si>
  <si>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</si>
  <si>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</si>
  <si>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</si>
  <si>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</si>
  <si>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</si>
  <si>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</si>
  <si>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</si>
  <si>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</si>
  <si>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</si>
  <si>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</si>
  <si>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</si>
  <si>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</si>
  <si>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</si>
  <si>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</si>
  <si>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</si>
  <si>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</si>
  <si>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</si>
  <si>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</si>
  <si>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</si>
  <si>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</si>
  <si>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</si>
  <si>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</si>
  <si>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</si>
  <si>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</si>
  <si>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</si>
  <si>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</si>
  <si>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</si>
  <si>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</si>
  <si>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</si>
  <si>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</si>
  <si>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</si>
  <si>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</si>
  <si>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</si>
  <si>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</si>
  <si>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</si>
  <si>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</si>
  <si>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</si>
  <si>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</si>
  <si>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</si>
  <si>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</si>
  <si>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</si>
  <si>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</si>
  <si>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</si>
  <si>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</si>
  <si>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</si>
  <si>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</si>
  <si>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</si>
  <si>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</si>
  <si>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</si>
  <si>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</si>
  <si>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</si>
  <si>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</si>
  <si>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</si>
  <si>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</si>
  <si>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</si>
  <si>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</si>
  <si>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</si>
  <si>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</si>
  <si>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</si>
  <si>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</si>
  <si>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</si>
  <si>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</si>
  <si>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</si>
  <si>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</si>
  <si>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</si>
  <si>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</si>
  <si>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</si>
  <si>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</si>
  <si>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</si>
  <si>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</si>
  <si>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</si>
  <si>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</si>
  <si>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</si>
  <si>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</si>
  <si>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</si>
  <si>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</si>
  <si>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</si>
  <si>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</si>
  <si>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</si>
  <si>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</si>
  <si>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</si>
  <si>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</si>
  <si>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</si>
  <si>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</si>
  <si>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</si>
  <si>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</si>
  <si>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</si>
  <si>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</si>
  <si>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</si>
  <si>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</si>
  <si>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</si>
  <si>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</si>
  <si>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</si>
  <si>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</si>
  <si>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</si>
  <si>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</si>
  <si>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</si>
  <si>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</si>
  <si>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</si>
  <si>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</si>
  <si>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</si>
  <si>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</si>
  <si>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</si>
  <si>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</si>
  <si>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</si>
  <si>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</si>
  <si>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</si>
  <si>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</si>
  <si>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</si>
  <si>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</si>
  <si>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</si>
  <si>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</si>
  <si>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</si>
  <si>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</si>
  <si>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</si>
  <si>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</si>
  <si>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</si>
  <si>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</si>
  <si>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</si>
  <si>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</si>
  <si>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</si>
  <si>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</si>
  <si>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</si>
  <si>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</si>
  <si>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</si>
  <si>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</si>
  <si>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</si>
  <si>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</si>
  <si>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</si>
  <si>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</si>
  <si>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</si>
  <si>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</si>
  <si>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</si>
  <si>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</si>
  <si>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</si>
  <si>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</si>
  <si>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</si>
  <si>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</si>
  <si>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</si>
  <si>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</si>
  <si>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</si>
  <si>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</si>
  <si>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</si>
  <si>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</si>
  <si>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</si>
  <si>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</si>
  <si>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</si>
  <si>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</si>
  <si>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</si>
  <si>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</si>
  <si>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</si>
  <si>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</si>
  <si>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</si>
  <si>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</si>
  <si>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</si>
  <si>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</si>
  <si>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</si>
  <si>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</si>
  <si>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</si>
  <si>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</si>
  <si>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</si>
  <si>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</si>
  <si>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</si>
  <si>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</si>
  <si>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</si>
  <si>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</si>
  <si>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</si>
  <si>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</si>
  <si>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</si>
  <si>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</si>
  <si>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</si>
  <si>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</si>
  <si>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</si>
  <si>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</si>
  <si>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</si>
  <si>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</si>
  <si>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</si>
  <si>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</si>
  <si>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</si>
  <si>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</si>
  <si>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</si>
  <si>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</si>
  <si>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</si>
  <si>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</si>
  <si>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</si>
  <si>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</si>
  <si>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</si>
  <si>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</si>
  <si>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</si>
  <si>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</si>
  <si>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</si>
  <si>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</si>
  <si>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</si>
  <si>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</si>
  <si>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</si>
  <si>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</si>
  <si>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</si>
  <si>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</si>
  <si>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</si>
  <si>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</si>
  <si>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</si>
  <si>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</si>
  <si>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</si>
  <si>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</si>
  <si>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</si>
  <si>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</si>
  <si>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</si>
  <si>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</si>
  <si>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</si>
  <si>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</si>
  <si>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</si>
  <si>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</si>
  <si>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</si>
  <si>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</si>
  <si>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</si>
  <si>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</si>
  <si>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</si>
  <si>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</si>
  <si>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</si>
  <si>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</si>
  <si>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</si>
  <si>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</si>
  <si>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</si>
  <si>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</si>
  <si>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</si>
  <si>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</si>
  <si>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</si>
  <si>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</si>
  <si>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</si>
  <si>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</si>
  <si>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</si>
  <si>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</si>
  <si>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</si>
  <si>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</si>
  <si>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</si>
  <si>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</si>
  <si>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</si>
  <si>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</si>
  <si>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</si>
  <si>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</si>
  <si>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</si>
  <si>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</si>
  <si>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</si>
  <si>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</si>
  <si>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</si>
  <si>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</si>
  <si>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</si>
  <si>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</si>
  <si>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</si>
  <si>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</si>
  <si>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</si>
  <si>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</si>
  <si>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</si>
  <si>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</si>
  <si>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</si>
  <si>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</si>
  <si>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</si>
  <si>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</si>
  <si>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</si>
  <si>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</si>
  <si>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</si>
  <si>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</si>
  <si>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</si>
  <si>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</si>
  <si>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</si>
  <si>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</si>
  <si>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</si>
  <si>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</si>
  <si>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</si>
  <si>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</si>
  <si>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</si>
  <si>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</si>
  <si>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</si>
  <si>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</si>
  <si>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</si>
  <si>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</si>
  <si>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</si>
  <si>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</si>
  <si>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</si>
  <si>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</si>
  <si>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</si>
  <si>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</si>
  <si>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</si>
  <si>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</si>
  <si>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</si>
  <si>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</si>
  <si>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</si>
  <si>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</si>
  <si>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</si>
  <si>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</si>
  <si>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</si>
  <si>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</si>
  <si>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</si>
  <si>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</si>
  <si>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</si>
  <si>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</si>
  <si>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</si>
  <si>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</si>
  <si>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</si>
  <si>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</si>
  <si>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</si>
  <si>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</si>
  <si>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</si>
  <si>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</si>
  <si>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</si>
  <si>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</si>
  <si>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</si>
  <si>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</si>
  <si>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</si>
  <si>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</si>
  <si>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</si>
  <si>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</si>
  <si>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</si>
  <si>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</si>
  <si>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</si>
  <si>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</si>
  <si>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</si>
  <si>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</si>
  <si>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</si>
  <si>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</si>
  <si>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</si>
  <si>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</si>
  <si>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</si>
  <si>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</si>
  <si>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</si>
  <si>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</si>
  <si>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</si>
  <si>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</si>
  <si>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</si>
  <si>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</si>
  <si>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</si>
  <si>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</si>
  <si>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</si>
  <si>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</si>
  <si>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</si>
  <si>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</si>
  <si>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</si>
  <si>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</si>
  <si>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</si>
  <si>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</si>
  <si>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</si>
  <si>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</si>
  <si>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</si>
  <si>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</si>
  <si>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</si>
  <si>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</si>
  <si>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</si>
  <si>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</si>
  <si>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</si>
  <si>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</si>
  <si>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</si>
  <si>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</si>
  <si>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</si>
  <si>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</si>
  <si>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</si>
  <si>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</si>
  <si>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</si>
  <si>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</si>
  <si>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</si>
  <si>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</si>
  <si>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</si>
  <si>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</si>
  <si>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</si>
  <si>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</si>
  <si>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</si>
  <si>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</si>
  <si>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</si>
  <si>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</si>
  <si>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</si>
  <si>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</si>
  <si>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</si>
  <si>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</si>
  <si>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</si>
  <si>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</si>
  <si>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</si>
  <si>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</si>
  <si>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</si>
  <si>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</si>
  <si>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</si>
  <si>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</si>
  <si>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</si>
  <si>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</si>
  <si>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</si>
  <si>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</si>
  <si>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</si>
  <si>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</si>
  <si>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</si>
  <si>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</si>
  <si>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</si>
  <si>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</si>
  <si>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</si>
  <si>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</si>
  <si>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</si>
  <si>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</si>
  <si>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</si>
  <si>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</si>
  <si>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</si>
  <si>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</si>
  <si>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</si>
  <si>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</si>
  <si>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</si>
  <si>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</si>
  <si>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</si>
  <si>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</si>
  <si>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</si>
  <si>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</si>
  <si>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</si>
  <si>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</si>
  <si>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</si>
  <si>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</si>
  <si>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</si>
  <si>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</si>
  <si>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</si>
  <si>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</si>
  <si>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</si>
  <si>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</si>
  <si>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</si>
  <si>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</si>
  <si>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</si>
  <si>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</si>
  <si>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</si>
  <si>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</si>
  <si>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</si>
  <si>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</si>
  <si>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</si>
  <si>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</si>
  <si>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</si>
  <si>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</si>
  <si>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</si>
  <si>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</si>
  <si>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</si>
  <si>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</si>
  <si>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</si>
  <si>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</si>
  <si>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</si>
  <si>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</si>
  <si>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</si>
  <si>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</si>
  <si>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</si>
  <si>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</si>
  <si>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</si>
  <si>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</si>
  <si>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</si>
  <si>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</si>
  <si>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</si>
  <si>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</si>
  <si>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</si>
  <si>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</si>
  <si>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</si>
  <si>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</si>
  <si>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</si>
  <si>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</si>
  <si>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</si>
  <si>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</si>
  <si>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</si>
  <si>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</si>
  <si>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</si>
  <si>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</si>
  <si>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</si>
  <si>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</si>
  <si>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</si>
  <si>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</si>
  <si>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</si>
  <si>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</si>
  <si>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</si>
  <si>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</si>
  <si>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</si>
  <si>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</si>
  <si>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</si>
  <si>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</si>
  <si>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</si>
  <si>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</si>
  <si>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</si>
  <si>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</si>
  <si>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</si>
  <si>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</si>
  <si>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</si>
  <si>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</si>
  <si>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</si>
  <si>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</si>
  <si>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</si>
  <si>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</si>
  <si>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</si>
  <si>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</si>
  <si>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</si>
  <si>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</si>
  <si>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</si>
  <si>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</si>
  <si>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</si>
  <si>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</si>
  <si>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</si>
  <si>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</si>
  <si>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</si>
  <si>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</si>
  <si>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</si>
  <si>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</si>
  <si>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</si>
  <si>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</si>
  <si>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</si>
  <si>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</si>
  <si>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</si>
  <si>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</si>
  <si>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</si>
  <si>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</si>
  <si>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</si>
  <si>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</si>
  <si>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</si>
  <si>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</si>
  <si>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</si>
  <si>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</si>
  <si>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</si>
  <si>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</si>
  <si>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</si>
  <si>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</si>
  <si>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</si>
  <si>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</si>
  <si>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</si>
  <si>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</si>
  <si>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</si>
  <si>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</si>
  <si>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</si>
  <si>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</si>
  <si>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</si>
  <si>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</si>
  <si>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</si>
  <si>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</si>
  <si>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</si>
  <si>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</si>
  <si>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</si>
  <si>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</si>
  <si>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</si>
  <si>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</si>
  <si>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</si>
  <si>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</si>
  <si>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</si>
  <si>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</si>
  <si>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</si>
  <si>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</si>
  <si>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</si>
  <si>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</si>
  <si>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</si>
  <si>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</si>
  <si>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</si>
  <si>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</si>
  <si>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</si>
  <si>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</si>
  <si>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</si>
  <si>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</si>
  <si>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</si>
  <si>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</si>
  <si>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</si>
  <si>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</si>
  <si>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</si>
  <si>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</si>
  <si>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</si>
  <si>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</si>
  <si>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</si>
  <si>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</si>
  <si>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</si>
  <si>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</si>
  <si>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</si>
  <si>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</si>
  <si>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</si>
  <si>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</si>
  <si>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</si>
  <si>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</si>
  <si>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</si>
  <si>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</si>
  <si>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</si>
  <si>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</si>
  <si>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</si>
  <si>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</si>
  <si>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</si>
  <si>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</si>
  <si>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</si>
  <si>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</si>
  <si>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</si>
  <si>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</si>
  <si>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</si>
  <si>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</si>
  <si>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</si>
  <si>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</si>
  <si>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</si>
  <si>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</si>
  <si>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</si>
  <si>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</si>
  <si>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</si>
  <si>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</si>
  <si>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</si>
  <si>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</si>
  <si>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</si>
  <si>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</si>
  <si>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</si>
  <si>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</si>
  <si>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</si>
  <si>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</si>
  <si>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</si>
  <si>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</si>
  <si>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</si>
  <si>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</si>
  <si>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</si>
  <si>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</si>
  <si>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</si>
  <si>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</si>
  <si>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</si>
  <si>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</si>
  <si>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</si>
  <si>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</si>
  <si>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</si>
  <si>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</si>
  <si>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</si>
  <si>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</si>
  <si>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</si>
  <si>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</si>
  <si>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</si>
  <si>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</si>
  <si>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</si>
  <si>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</si>
  <si>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</si>
  <si>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</si>
  <si>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</si>
  <si>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</si>
  <si>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</si>
  <si>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</si>
  <si>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</si>
  <si>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</si>
  <si>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</si>
  <si>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</si>
  <si>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</si>
  <si>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</si>
  <si>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</si>
  <si>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</si>
  <si>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</si>
  <si>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</si>
  <si>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</si>
  <si>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</si>
  <si>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</si>
  <si>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</si>
  <si>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</si>
  <si>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</si>
  <si>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</si>
  <si>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</si>
  <si>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</si>
  <si>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</si>
  <si>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</si>
  <si>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</si>
  <si>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</si>
  <si>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</si>
  <si>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</si>
  <si>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</si>
  <si>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</si>
  <si>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</si>
  <si>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</si>
  <si>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</si>
  <si>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</si>
  <si>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</si>
  <si>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</si>
  <si>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</si>
  <si>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</si>
  <si>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</si>
  <si>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</si>
  <si>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</si>
  <si>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</si>
  <si>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</si>
  <si>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</si>
  <si>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</si>
  <si>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</si>
  <si>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</si>
  <si>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</si>
  <si>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</si>
  <si>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</si>
  <si>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</si>
  <si>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</si>
  <si>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</si>
  <si>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</si>
  <si>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</si>
  <si>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</si>
  <si>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</si>
  <si>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</si>
  <si>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</si>
  <si>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</si>
  <si>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</si>
  <si>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</si>
  <si>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</si>
  <si>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</si>
  <si>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</si>
  <si>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</si>
  <si>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</si>
  <si>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</si>
  <si>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</si>
  <si>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</si>
  <si>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</si>
  <si>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</si>
  <si>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</si>
  <si>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</si>
  <si>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</si>
  <si>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</si>
  <si>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</si>
  <si>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</si>
  <si>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</si>
  <si>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</si>
  <si>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</si>
  <si>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</si>
  <si>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</si>
  <si>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</si>
  <si>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</si>
  <si>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</si>
  <si>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</si>
  <si>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</si>
  <si>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</si>
  <si>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</si>
  <si>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</si>
  <si>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</si>
  <si>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</si>
  <si>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</si>
  <si>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</si>
  <si>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</si>
  <si>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</si>
  <si>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</si>
  <si>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</si>
  <si>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</si>
  <si>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</si>
  <si>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</si>
  <si>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</si>
  <si>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</si>
  <si>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</si>
  <si>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</si>
  <si>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</si>
  <si>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</si>
  <si>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</si>
  <si>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</si>
  <si>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</si>
  <si>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</si>
  <si>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</si>
  <si>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</si>
  <si>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</si>
  <si>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</si>
  <si>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</si>
  <si>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</si>
  <si>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</si>
  <si>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</si>
  <si>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</si>
  <si>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</si>
  <si>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</si>
  <si>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</si>
  <si>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</si>
  <si>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</si>
  <si>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</si>
  <si>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</si>
  <si>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</si>
  <si>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</si>
  <si>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</si>
  <si>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</si>
  <si>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</si>
  <si>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</si>
  <si>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</si>
  <si>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</si>
  <si>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</si>
  <si>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</si>
  <si>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</si>
  <si>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</si>
  <si>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</si>
  <si>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</si>
  <si>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</si>
  <si>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</si>
  <si>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</si>
  <si>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</si>
  <si>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</si>
  <si>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</si>
  <si>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</si>
  <si>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</si>
  <si>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</si>
  <si>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</si>
  <si>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</si>
  <si>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</si>
  <si>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</si>
  <si>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</si>
  <si>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</si>
  <si>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</si>
  <si>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</si>
  <si>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</si>
  <si>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</si>
  <si>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</si>
  <si>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</si>
  <si>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</si>
  <si>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</si>
  <si>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</si>
  <si>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</si>
  <si>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</si>
  <si>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</si>
  <si>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</si>
  <si>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</si>
  <si>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</si>
  <si>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</si>
  <si>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</si>
  <si>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</si>
  <si>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</si>
  <si>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</si>
  <si>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</si>
  <si>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</si>
  <si>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</si>
  <si>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</si>
  <si>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</si>
  <si>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</si>
  <si>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</si>
  <si>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</si>
  <si>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</si>
  <si>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</si>
  <si>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</si>
  <si>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</si>
  <si>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</si>
  <si>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</si>
  <si>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</si>
  <si>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</si>
  <si>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</si>
  <si>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</si>
  <si>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</si>
  <si>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</si>
  <si>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</si>
  <si>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</si>
  <si>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</si>
  <si>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</si>
  <si>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</si>
  <si>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</si>
  <si>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</si>
  <si>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</si>
  <si>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</si>
  <si>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</si>
  <si>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</si>
  <si>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</si>
  <si>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</si>
  <si>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</si>
  <si>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</si>
  <si>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</si>
  <si>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</si>
  <si>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</si>
  <si>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</si>
  <si>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</si>
  <si>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</si>
  <si>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</si>
  <si>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</si>
  <si>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</si>
  <si>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</si>
  <si>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</si>
  <si>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</si>
  <si>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</si>
  <si>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</si>
  <si>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</si>
  <si>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</si>
  <si>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</si>
  <si>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</si>
  <si>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</si>
  <si>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</si>
  <si>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</si>
  <si>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</si>
  <si>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</si>
  <si>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</si>
  <si>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</si>
  <si>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</si>
  <si>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</si>
  <si>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</si>
  <si>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</si>
  <si>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</si>
  <si>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</si>
  <si>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</si>
  <si>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</si>
  <si>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</si>
  <si>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</si>
  <si>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</si>
  <si>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</si>
  <si>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</si>
  <si>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</si>
  <si>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</si>
  <si>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</si>
  <si>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</si>
  <si>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</si>
  <si>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</si>
  <si>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</si>
  <si>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</si>
  <si>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</si>
  <si>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</si>
  <si>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</si>
  <si>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</si>
  <si>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</si>
  <si>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</si>
  <si>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</si>
  <si>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</si>
  <si>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</si>
  <si>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</si>
  <si>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</si>
  <si>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</si>
  <si>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</si>
  <si>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</si>
  <si>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</si>
  <si>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</si>
  <si>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</si>
  <si>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</si>
  <si>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</si>
  <si>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</si>
  <si>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</si>
  <si>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</si>
  <si>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</si>
  <si>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</si>
  <si>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</si>
  <si>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</si>
  <si>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</si>
  <si>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</si>
  <si>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</si>
  <si>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</si>
  <si>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</si>
  <si>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</si>
  <si>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</si>
  <si>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</si>
  <si>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</si>
  <si>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</si>
  <si>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</si>
  <si>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</si>
  <si>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</si>
  <si>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</si>
  <si>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</si>
  <si>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</si>
  <si>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</si>
  <si>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</si>
  <si>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</si>
  <si>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</si>
  <si>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</si>
  <si>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</si>
  <si>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</si>
  <si>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</si>
  <si>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</si>
  <si>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</si>
  <si>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</si>
  <si>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</si>
  <si>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</si>
  <si>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</si>
  <si>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</si>
  <si>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</si>
  <si>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</si>
  <si>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</si>
  <si>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</si>
  <si>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</si>
  <si>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</si>
  <si>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</si>
  <si>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</si>
  <si>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</si>
  <si>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</si>
  <si>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</si>
  <si>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</si>
  <si>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</si>
  <si>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</si>
  <si>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</si>
  <si>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</si>
  <si>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</si>
  <si>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</si>
  <si>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</si>
  <si>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</si>
  <si>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</si>
  <si>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</si>
  <si>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</si>
  <si>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</si>
  <si>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</si>
  <si>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</si>
  <si>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</si>
  <si>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</si>
  <si>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</si>
  <si>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</si>
  <si>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</si>
  <si>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</si>
  <si>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</si>
  <si>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</si>
  <si>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</si>
  <si>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</si>
  <si>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</si>
  <si>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</si>
  <si>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</si>
  <si>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</si>
  <si>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</si>
  <si>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</si>
  <si>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</si>
  <si>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</si>
  <si>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</si>
  <si>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</si>
  <si>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</si>
  <si>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</si>
  <si>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</si>
  <si>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</si>
  <si>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</si>
  <si>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</si>
  <si>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</si>
  <si>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</si>
  <si>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</si>
  <si>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</si>
  <si>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</si>
  <si>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</si>
  <si>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</si>
  <si>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</si>
  <si>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</si>
  <si>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</si>
  <si>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</si>
  <si>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</si>
  <si>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</si>
  <si>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</si>
  <si>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</si>
  <si>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</si>
  <si>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</si>
  <si>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</si>
  <si>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</si>
  <si>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</si>
  <si>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</si>
  <si>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</si>
  <si>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</si>
  <si>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</si>
  <si>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</si>
  <si>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</si>
  <si>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</si>
  <si>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</si>
  <si>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</si>
  <si>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</si>
  <si>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</si>
  <si>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</si>
  <si>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</si>
  <si>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</si>
  <si>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</si>
  <si>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</si>
  <si>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</si>
  <si>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</si>
  <si>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</si>
  <si>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</si>
  <si>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</si>
  <si>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</si>
  <si>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</si>
  <si>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</si>
  <si>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</si>
  <si>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</si>
  <si>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</si>
  <si>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</si>
  <si>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</si>
  <si>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</si>
  <si>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</si>
  <si>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</si>
  <si>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</si>
  <si>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</si>
  <si>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</si>
  <si>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</si>
  <si>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</si>
  <si>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</si>
  <si>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</si>
  <si>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</si>
  <si>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</si>
  <si>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</si>
  <si>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</si>
  <si>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</si>
  <si>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</si>
  <si>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</si>
  <si>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</si>
  <si>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</si>
  <si>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</si>
  <si>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</si>
  <si>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</si>
  <si>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</si>
  <si>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</si>
  <si>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</si>
  <si>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</si>
  <si>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</si>
  <si>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</si>
  <si>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</si>
  <si>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</si>
  <si>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</si>
  <si>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</si>
  <si>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</si>
  <si>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</si>
  <si>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</si>
  <si>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</si>
  <si>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</si>
  <si>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</si>
  <si>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</si>
  <si>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</si>
  <si>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</si>
  <si>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</si>
  <si>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</si>
  <si>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</si>
  <si>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</si>
  <si>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</si>
  <si>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</si>
  <si>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</si>
  <si>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</si>
  <si>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</si>
  <si>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</si>
  <si>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</si>
  <si>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</si>
  <si>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</si>
  <si>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</si>
  <si>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</si>
  <si>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</si>
  <si>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</si>
  <si>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</si>
  <si>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</si>
  <si>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</si>
  <si>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</si>
  <si>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</si>
  <si>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</si>
  <si>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</si>
  <si>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</si>
  <si>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</si>
  <si>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</si>
  <si>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</si>
  <si>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</si>
  <si>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</si>
  <si>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</si>
  <si>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</si>
  <si>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</si>
  <si>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</si>
  <si>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</si>
  <si>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</si>
  <si>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</si>
  <si>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</si>
  <si>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</si>
  <si>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</si>
  <si>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</si>
  <si>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</si>
  <si>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</si>
  <si>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</si>
  <si>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</si>
  <si>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</si>
  <si>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</si>
  <si>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</si>
  <si>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</si>
  <si>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</si>
  <si>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</si>
  <si>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</si>
  <si>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</si>
  <si>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</si>
  <si>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</si>
  <si>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</si>
  <si>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</si>
  <si>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</si>
  <si>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</si>
  <si>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</si>
  <si>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</si>
  <si>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</si>
  <si>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</si>
  <si>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</si>
  <si>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</si>
  <si>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</si>
  <si>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</si>
  <si>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</si>
  <si>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</si>
  <si>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</si>
  <si>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</si>
  <si>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</si>
  <si>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</si>
  <si>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</si>
  <si>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</si>
  <si>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</si>
  <si>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</si>
  <si>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</si>
  <si>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</si>
  <si>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</si>
  <si>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</si>
  <si>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</si>
  <si>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</si>
  <si>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</si>
  <si>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</si>
  <si>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</si>
  <si>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</si>
  <si>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</si>
  <si>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</si>
  <si>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</si>
  <si>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</si>
  <si>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</si>
  <si>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</si>
  <si>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</si>
  <si>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</si>
  <si>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</si>
  <si>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</si>
  <si>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</si>
  <si>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</si>
  <si>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</si>
  <si>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</si>
  <si>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</si>
  <si>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</si>
  <si>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</si>
  <si>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</si>
  <si>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</si>
  <si>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</si>
  <si>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</si>
  <si>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</si>
  <si>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</si>
  <si>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</si>
  <si>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</si>
  <si>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</si>
  <si>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</si>
  <si>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</si>
  <si>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</si>
  <si>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</si>
  <si>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</si>
  <si>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</si>
  <si>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</si>
  <si>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</si>
  <si>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</si>
  <si>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</si>
  <si>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</si>
  <si>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</si>
  <si>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</si>
  <si>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</si>
  <si>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</si>
  <si>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</si>
  <si>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</si>
  <si>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</si>
  <si>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</si>
  <si>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</si>
  <si>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</si>
  <si>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</si>
  <si>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</si>
  <si>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</si>
  <si>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</si>
  <si>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</si>
  <si>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</si>
  <si>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</si>
  <si>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</si>
  <si>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</si>
  <si>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</si>
  <si>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</si>
  <si>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</si>
  <si>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</si>
  <si>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</si>
  <si>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</si>
  <si>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</si>
  <si>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</si>
  <si>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</si>
  <si>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</si>
  <si>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</si>
  <si>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</si>
  <si>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</si>
  <si>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</si>
  <si>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</si>
  <si>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</si>
  <si>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</si>
  <si>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</si>
  <si>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</si>
  <si>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</si>
  <si>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</si>
  <si>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</si>
  <si>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</si>
  <si>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</si>
  <si>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</si>
  <si>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</si>
  <si>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</si>
  <si>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</si>
  <si>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</si>
  <si>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</si>
  <si>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</si>
  <si>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</si>
  <si>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</si>
  <si>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</si>
  <si>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</si>
  <si>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</si>
  <si>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</si>
  <si>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</si>
  <si>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</si>
  <si>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</si>
  <si>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</si>
  <si>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</si>
  <si>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</si>
  <si>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</si>
  <si>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</si>
  <si>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</si>
  <si>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</si>
  <si>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</si>
  <si>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</si>
  <si>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</si>
  <si>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</si>
  <si>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</si>
  <si>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</si>
  <si>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</si>
  <si>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</si>
  <si>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</si>
  <si>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</si>
  <si>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</si>
  <si>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</si>
  <si>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</si>
  <si>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</si>
  <si>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</si>
  <si>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</si>
  <si>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</si>
  <si>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</si>
  <si>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</si>
  <si>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</si>
  <si>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</si>
  <si>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</si>
  <si>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</si>
  <si>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</si>
  <si>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</si>
  <si>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</si>
  <si>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</si>
  <si>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</si>
  <si>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</si>
  <si>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</si>
  <si>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</si>
  <si>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</si>
  <si>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</si>
  <si>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</si>
  <si>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</si>
  <si>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</si>
  <si>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</si>
  <si>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</si>
  <si>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</si>
  <si>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</si>
  <si>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</si>
  <si>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</si>
  <si>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</si>
  <si>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</si>
  <si>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</si>
  <si>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</si>
  <si>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</si>
  <si>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</si>
  <si>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</si>
  <si>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</si>
  <si>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</si>
  <si>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</si>
  <si>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</si>
  <si>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</si>
  <si>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</si>
  <si>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</si>
  <si>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</si>
  <si>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</si>
  <si>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</si>
  <si>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</si>
  <si>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</si>
  <si>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</si>
  <si>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</si>
  <si>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</si>
  <si>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</si>
  <si>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</si>
  <si>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</si>
  <si>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</si>
  <si>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</si>
  <si>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</si>
  <si>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</si>
  <si>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</si>
  <si>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</si>
  <si>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</si>
  <si>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</si>
  <si>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</si>
  <si>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</si>
  <si>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</si>
  <si>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</si>
  <si>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</si>
  <si>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</si>
  <si>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</si>
  <si>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</si>
  <si>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</si>
  <si>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</si>
  <si>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</si>
  <si>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</si>
  <si>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</si>
  <si>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</si>
  <si>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</si>
  <si>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</si>
  <si>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</si>
  <si>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</si>
  <si>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</si>
  <si>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</si>
  <si>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</si>
  <si>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</si>
  <si>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</si>
  <si>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</si>
  <si>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</si>
  <si>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</si>
  <si>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</si>
  <si>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</si>
  <si>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</si>
  <si>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</si>
  <si>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</si>
  <si>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</si>
  <si>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</si>
  <si>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</si>
  <si>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</si>
  <si>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</si>
  <si>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</si>
  <si>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</si>
  <si>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</si>
  <si>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</si>
  <si>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</si>
  <si>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</si>
  <si>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</si>
  <si>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</si>
  <si>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</si>
  <si>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</si>
  <si>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</si>
  <si>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</si>
  <si>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</si>
  <si>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</si>
  <si>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</si>
  <si>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</si>
  <si>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</si>
  <si>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</si>
  <si>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</si>
  <si>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</si>
  <si>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</si>
  <si>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</si>
  <si>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</si>
  <si>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</si>
  <si>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</si>
  <si>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</si>
  <si>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</si>
  <si>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</si>
  <si>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</si>
  <si>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</si>
  <si>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</si>
  <si>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</si>
  <si>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</si>
  <si>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</si>
  <si>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</si>
  <si>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</si>
  <si>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</si>
  <si>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</si>
  <si>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</si>
  <si>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</si>
  <si>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</si>
  <si>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</si>
  <si>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</si>
  <si>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</si>
  <si>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</si>
  <si>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</si>
  <si>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</si>
  <si>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</si>
  <si>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</si>
  <si>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</si>
  <si>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</si>
  <si>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</si>
  <si>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</si>
  <si>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</si>
  <si>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</si>
  <si>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</si>
  <si>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</si>
  <si>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</si>
  <si>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</si>
  <si>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</si>
  <si>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</si>
  <si>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</si>
  <si>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</si>
  <si>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</si>
  <si>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</si>
  <si>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</si>
  <si>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</si>
  <si>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</si>
  <si>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</si>
  <si>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</si>
  <si>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</si>
  <si>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</si>
  <si>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</si>
  <si>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</si>
  <si>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</si>
  <si>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</si>
  <si>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</si>
  <si>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</si>
  <si>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</si>
  <si>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</si>
  <si>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</si>
  <si>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</si>
  <si>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</si>
  <si>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</si>
  <si>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</si>
  <si>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</si>
  <si>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</si>
  <si>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</si>
  <si>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</si>
  <si>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</si>
  <si>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</si>
  <si>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</si>
  <si>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</si>
  <si>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</si>
  <si>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</si>
  <si>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</si>
  <si>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</si>
  <si>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</si>
  <si>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</si>
  <si>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</si>
  <si>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</si>
  <si>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</si>
  <si>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</si>
  <si>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</si>
  <si>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</si>
  <si>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</si>
  <si>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</si>
  <si>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</si>
  <si>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</si>
  <si>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</si>
  <si>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</si>
  <si>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</si>
  <si>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</si>
  <si>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</si>
  <si>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</si>
  <si>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</si>
  <si>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</si>
  <si>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</si>
  <si>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</si>
  <si>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</si>
  <si>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</si>
  <si>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</si>
  <si>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</si>
  <si>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</si>
  <si>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</si>
  <si>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</si>
  <si>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</si>
  <si>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</si>
  <si>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</si>
  <si>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</si>
  <si>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</si>
  <si>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</si>
  <si>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</si>
  <si>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</si>
  <si>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</si>
  <si>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</si>
  <si>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</si>
  <si>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</si>
  <si>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</si>
  <si>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</si>
  <si>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</si>
  <si>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</si>
  <si>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</si>
  <si>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</si>
  <si>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</si>
  <si>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</si>
  <si>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</si>
  <si>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</si>
  <si>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</si>
  <si>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</si>
  <si>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</si>
  <si>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</si>
  <si>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</si>
  <si>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</si>
  <si>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</si>
  <si>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</si>
  <si>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</si>
  <si>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</si>
  <si>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</si>
  <si>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</si>
  <si>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</si>
  <si>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</si>
  <si>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</si>
  <si>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</si>
  <si>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</si>
  <si>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</si>
  <si>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</si>
  <si>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</si>
  <si>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</si>
  <si>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</si>
  <si>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</si>
  <si>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</si>
  <si>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</si>
  <si>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</si>
  <si>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</si>
  <si>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</si>
  <si>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</si>
  <si>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</si>
  <si>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</si>
  <si>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</si>
  <si>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</si>
  <si>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</si>
  <si>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</si>
  <si>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</si>
  <si>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</si>
  <si>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</si>
  <si>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</si>
  <si>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</si>
  <si>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</si>
  <si>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</si>
  <si>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</si>
  <si>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</si>
  <si>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</si>
  <si>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</si>
  <si>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</si>
  <si>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</si>
  <si>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</si>
  <si>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</si>
  <si>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</si>
  <si>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</si>
  <si>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</si>
  <si>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</si>
  <si>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</si>
  <si>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</si>
  <si>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</si>
  <si>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</si>
  <si>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</si>
  <si>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</si>
  <si>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</si>
  <si>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</si>
  <si>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</si>
  <si>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</si>
  <si>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</si>
  <si>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</si>
  <si>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</si>
  <si>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</si>
  <si>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</si>
  <si>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</si>
  <si>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</si>
  <si>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</si>
  <si>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</si>
  <si>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</si>
  <si>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</si>
  <si>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</si>
  <si>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</si>
  <si>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</si>
  <si>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</si>
  <si>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</si>
  <si>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</si>
  <si>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</si>
  <si>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</si>
  <si>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</si>
  <si>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</si>
  <si>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</si>
  <si>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</si>
  <si>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</si>
  <si>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</si>
  <si>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</si>
  <si>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</si>
  <si>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</si>
  <si>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</si>
  <si>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</si>
  <si>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</si>
  <si>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</si>
  <si>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</si>
  <si>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</si>
  <si>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</si>
  <si>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</si>
  <si>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</si>
  <si>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</si>
  <si>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</si>
  <si>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</si>
  <si>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</si>
  <si>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</si>
  <si>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</si>
  <si>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</si>
  <si>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</si>
  <si>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</si>
  <si>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</si>
  <si>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</si>
  <si>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</si>
  <si>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</si>
  <si>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</si>
  <si>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</si>
  <si>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</si>
  <si>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</si>
  <si>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</si>
  <si>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</si>
  <si>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</si>
  <si>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</si>
  <si>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</si>
  <si>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</si>
  <si>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</si>
  <si>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</si>
  <si>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</si>
  <si>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</si>
  <si>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</si>
  <si>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</si>
  <si>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</si>
  <si>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</si>
  <si>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</si>
  <si>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</si>
  <si>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</si>
  <si>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</si>
  <si>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</si>
  <si>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</si>
  <si>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</si>
  <si>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</si>
  <si>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</si>
  <si>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</si>
  <si>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</si>
  <si>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</si>
  <si>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</si>
  <si>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</si>
  <si>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</si>
  <si>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</si>
  <si>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</si>
  <si>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</si>
  <si>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</si>
  <si>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</si>
  <si>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</si>
  <si>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</si>
  <si>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</si>
  <si>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</si>
  <si>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</si>
  <si>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</si>
  <si>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</si>
  <si>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</si>
  <si>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</si>
  <si>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</si>
  <si>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</si>
  <si>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</si>
  <si>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</si>
  <si>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</si>
  <si>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</si>
  <si>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</si>
  <si>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</si>
  <si>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</si>
  <si>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</si>
  <si>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</si>
  <si>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</si>
  <si>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</si>
  <si>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</si>
  <si>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</si>
  <si>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</si>
  <si>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</si>
  <si>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</si>
  <si>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</si>
  <si>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</si>
  <si>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</si>
  <si>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</si>
  <si>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</si>
  <si>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</si>
  <si>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</si>
  <si>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</si>
  <si>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</si>
  <si>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</si>
  <si>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</si>
  <si>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</si>
  <si>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</si>
  <si>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</si>
  <si>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</si>
  <si>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</si>
  <si>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</si>
  <si>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</si>
  <si>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</si>
  <si>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</si>
  <si>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</si>
  <si>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</si>
  <si>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</si>
  <si>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</si>
  <si>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</si>
  <si>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</si>
  <si>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</si>
  <si>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</si>
  <si>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</si>
  <si>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</si>
  <si>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</si>
  <si>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</si>
  <si>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</si>
  <si>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</si>
  <si>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</si>
  <si>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</si>
  <si>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</si>
  <si>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</si>
  <si>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</si>
  <si>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</si>
  <si>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</si>
  <si>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</si>
  <si>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</si>
  <si>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</si>
  <si>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</si>
  <si>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</si>
  <si>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</si>
  <si>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</si>
  <si>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</si>
  <si>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</si>
  <si>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</si>
  <si>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</si>
  <si>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</si>
  <si>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</si>
  <si>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</si>
  <si>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</si>
  <si>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</si>
  <si>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</si>
  <si>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</si>
  <si>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</si>
  <si>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</si>
  <si>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</si>
  <si>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</si>
  <si>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</si>
  <si>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</si>
  <si>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</si>
  <si>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</si>
  <si>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</si>
  <si>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</si>
  <si>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</si>
  <si>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</si>
  <si>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</si>
  <si>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</si>
  <si>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</si>
  <si>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</si>
  <si>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</si>
  <si>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</si>
  <si>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</si>
  <si>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</si>
  <si>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</si>
  <si>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</si>
  <si>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</si>
  <si>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</si>
  <si>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</si>
  <si>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</si>
  <si>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</si>
  <si>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</si>
  <si>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</si>
  <si>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</si>
  <si>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</si>
  <si>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</si>
  <si>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</si>
  <si>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</si>
  <si>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</si>
  <si>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</si>
  <si>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</si>
  <si>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</si>
  <si>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</si>
  <si>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</si>
  <si>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</si>
  <si>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</si>
  <si>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</si>
  <si>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</si>
  <si>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</si>
  <si>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</si>
  <si>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</si>
  <si>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</si>
  <si>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</si>
  <si>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</si>
  <si>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</si>
  <si>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</si>
  <si>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</si>
  <si>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</si>
  <si>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</si>
  <si>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</si>
  <si>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</si>
  <si>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</si>
  <si>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</si>
  <si>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</si>
  <si>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</si>
  <si>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</si>
  <si>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</si>
  <si>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</si>
  <si>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</si>
  <si>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</si>
  <si>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</si>
  <si>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</si>
  <si>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</si>
  <si>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</si>
  <si>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</si>
  <si>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</si>
  <si>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</si>
  <si>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</si>
  <si>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</si>
  <si>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</si>
  <si>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</si>
  <si>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</si>
  <si>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</si>
  <si>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</si>
  <si>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</si>
  <si>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</si>
  <si>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</si>
  <si>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</si>
  <si>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</si>
  <si>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</si>
  <si>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</si>
  <si>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</si>
  <si>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</si>
  <si>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</si>
  <si>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</si>
  <si>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</si>
  <si>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</si>
  <si>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</si>
  <si>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</si>
  <si>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</si>
  <si>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</si>
  <si>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</si>
  <si>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</si>
  <si>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</si>
  <si>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</si>
  <si>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</si>
  <si>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</si>
  <si>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</si>
  <si>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</si>
  <si>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</si>
  <si>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</si>
  <si>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</si>
  <si>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</si>
  <si>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</si>
  <si>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</si>
  <si>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</si>
  <si>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</si>
  <si>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</si>
  <si>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</si>
  <si>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</si>
  <si>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</si>
  <si>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</si>
  <si>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</si>
  <si>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</si>
  <si>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</si>
  <si>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</si>
  <si>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</si>
  <si>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</si>
  <si>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</si>
  <si>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</si>
  <si>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</si>
  <si>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</si>
  <si>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</si>
  <si>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</si>
  <si>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</si>
  <si>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</si>
  <si>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</si>
  <si>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</si>
  <si>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</si>
  <si>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</si>
  <si>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</si>
  <si>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</si>
  <si>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</si>
  <si>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</si>
  <si>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</si>
  <si>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</si>
  <si>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</si>
  <si>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</si>
  <si>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</si>
  <si>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</si>
  <si>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</si>
  <si>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</si>
  <si>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</si>
  <si>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</si>
  <si>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</si>
  <si>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</si>
  <si>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</si>
  <si>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</si>
  <si>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</si>
  <si>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</si>
  <si>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</si>
  <si>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</si>
  <si>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</si>
  <si>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</si>
  <si>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</si>
  <si>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</si>
  <si>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</si>
  <si>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</si>
  <si>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</si>
  <si>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</si>
  <si>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</si>
  <si>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</si>
  <si>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</si>
  <si>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</si>
  <si>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</si>
  <si>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</si>
  <si>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</si>
  <si>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</si>
  <si>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</si>
  <si>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</si>
  <si>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</si>
  <si>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</si>
  <si>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</si>
  <si>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</si>
  <si>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</si>
  <si>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</si>
  <si>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</si>
  <si>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</si>
  <si>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</si>
  <si>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</si>
  <si>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</si>
  <si>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</si>
  <si>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</si>
  <si>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</si>
  <si>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</si>
  <si>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</si>
  <si>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</si>
  <si>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</si>
  <si>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</si>
  <si>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</si>
  <si>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</si>
  <si>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</si>
  <si>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</si>
  <si>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</si>
  <si>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</si>
  <si>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</si>
  <si>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</si>
  <si>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</si>
  <si>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</si>
  <si>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</si>
  <si>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</si>
  <si>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</si>
  <si>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</si>
  <si>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</si>
  <si>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</si>
  <si>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</si>
  <si>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</si>
  <si>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</si>
  <si>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</si>
  <si>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</si>
  <si>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</si>
  <si>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</si>
  <si>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</si>
  <si>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</si>
  <si>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</si>
  <si>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</si>
  <si>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</si>
  <si>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</si>
  <si>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</si>
  <si>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</si>
  <si>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</si>
  <si>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</si>
  <si>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</si>
  <si>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</si>
  <si>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</si>
  <si>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</si>
  <si>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</si>
  <si>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</si>
  <si>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</si>
  <si>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</si>
  <si>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</si>
  <si>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</si>
  <si>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</si>
  <si>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</si>
  <si>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</si>
  <si>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</si>
  <si>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</si>
  <si>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</si>
  <si>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</si>
  <si>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</si>
  <si>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</si>
  <si>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</si>
  <si>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</si>
  <si>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</si>
  <si>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</si>
  <si>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</si>
  <si>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</si>
  <si>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</si>
  <si>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</si>
  <si>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</si>
  <si>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</si>
  <si>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</si>
  <si>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</si>
  <si>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</si>
  <si>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</si>
  <si>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</si>
  <si>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</si>
  <si>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</si>
  <si>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</si>
  <si>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</si>
  <si>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</si>
  <si>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</si>
  <si>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</si>
  <si>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</si>
  <si>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</si>
  <si>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</si>
  <si>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</si>
  <si>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</si>
  <si>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</si>
  <si>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</si>
  <si>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</si>
  <si>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</si>
  <si>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</si>
  <si>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</si>
  <si>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</si>
  <si>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</si>
  <si>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</si>
  <si>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</si>
  <si>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</si>
  <si>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</si>
  <si>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</si>
  <si>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</si>
  <si>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</si>
  <si>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</si>
  <si>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</si>
  <si>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</si>
  <si>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</si>
  <si>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</si>
  <si>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</si>
  <si>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</si>
  <si>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</si>
  <si>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</si>
  <si>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</si>
  <si>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</si>
  <si>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</si>
  <si>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</si>
  <si>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</si>
  <si>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</si>
  <si>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</si>
  <si>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</si>
  <si>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</si>
  <si>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</si>
  <si>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</si>
  <si>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</si>
  <si>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</si>
  <si>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</si>
  <si>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</si>
  <si>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</si>
  <si>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</si>
  <si>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</si>
  <si>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</si>
  <si>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</si>
  <si>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</si>
  <si>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</si>
  <si>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</si>
  <si>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</si>
  <si>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</si>
  <si>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</si>
  <si>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</si>
  <si>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</si>
  <si>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</si>
  <si>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</si>
  <si>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</si>
  <si>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</si>
  <si>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</si>
  <si>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</si>
  <si>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</si>
  <si>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</si>
  <si>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</si>
  <si>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</si>
  <si>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</si>
  <si>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</si>
  <si>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</si>
  <si>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</si>
  <si>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</si>
  <si>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</si>
  <si>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</si>
  <si>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</si>
  <si>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</si>
  <si>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</si>
  <si>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</si>
  <si>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</si>
  <si>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</si>
  <si>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</si>
  <si>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</si>
  <si>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</si>
  <si>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</si>
  <si>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</si>
  <si>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</si>
  <si>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</si>
  <si>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</si>
  <si>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</si>
  <si>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</si>
  <si>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</si>
  <si>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</si>
  <si>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</si>
  <si>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</si>
  <si>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</si>
  <si>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</si>
  <si>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</si>
  <si>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</si>
  <si>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</si>
  <si>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</si>
  <si>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</si>
  <si>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</si>
  <si>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</si>
  <si>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</si>
  <si>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</si>
  <si>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</si>
  <si>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</si>
  <si>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</si>
  <si>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</si>
  <si>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</si>
  <si>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</si>
  <si>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</si>
  <si>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</si>
  <si>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</si>
  <si>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</si>
  <si>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</si>
  <si>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</si>
  <si>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</si>
  <si>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</si>
  <si>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</si>
  <si>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</si>
  <si>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</si>
  <si>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</si>
  <si>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</si>
  <si>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</si>
  <si>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</si>
  <si>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</si>
  <si>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</si>
  <si>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</si>
  <si>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</si>
  <si>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</si>
  <si>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</si>
  <si>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</si>
  <si>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</si>
  <si>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</si>
  <si>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</si>
  <si>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</si>
  <si>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</si>
  <si>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</si>
  <si>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</si>
  <si>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</si>
  <si>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</si>
  <si>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</si>
  <si>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</si>
  <si>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</si>
  <si>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</si>
  <si>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</si>
  <si>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</si>
  <si>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</si>
  <si>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</si>
  <si>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</si>
  <si>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</si>
  <si>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</si>
  <si>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</si>
  <si>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</si>
  <si>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</si>
  <si>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</si>
  <si>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</si>
  <si>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</si>
  <si>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</si>
  <si>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</si>
  <si>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</si>
  <si>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</si>
  <si>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</si>
  <si>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</si>
  <si>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</si>
  <si>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</si>
  <si>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</si>
  <si>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</si>
  <si>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</si>
  <si>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</si>
  <si>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</si>
  <si>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</si>
  <si>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</si>
  <si>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</si>
  <si>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</si>
  <si>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</si>
  <si>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</si>
  <si>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</si>
  <si>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</si>
  <si>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</si>
  <si>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</si>
  <si>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</si>
  <si>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</si>
  <si>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</si>
  <si>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</si>
  <si>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</si>
  <si>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</si>
  <si>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</si>
  <si>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</si>
  <si>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</si>
  <si>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</si>
  <si>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</si>
  <si>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</si>
  <si>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</si>
  <si>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</si>
  <si>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</si>
  <si>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</si>
  <si>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</si>
  <si>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</si>
  <si>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</si>
  <si>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</si>
  <si>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</si>
  <si>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</si>
  <si>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</si>
  <si>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</si>
  <si>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</si>
  <si>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</si>
  <si>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</si>
  <si>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</si>
  <si>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</si>
  <si>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</si>
  <si>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</si>
  <si>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</si>
  <si>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</si>
  <si>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</si>
  <si>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</si>
  <si>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</si>
  <si>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</si>
  <si>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</si>
  <si>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</si>
  <si>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</si>
  <si>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</si>
  <si>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</si>
  <si>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</si>
  <si>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</si>
  <si>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</si>
  <si>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</si>
  <si>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</si>
  <si>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</si>
  <si>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</si>
  <si>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</si>
  <si>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</si>
  <si>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</si>
  <si>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</si>
  <si>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</si>
  <si>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</si>
  <si>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</si>
  <si>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</si>
  <si>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</si>
  <si>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</si>
  <si>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</si>
  <si>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</si>
  <si>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</si>
  <si>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</si>
  <si>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</si>
  <si>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</si>
  <si>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</si>
  <si>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</si>
  <si>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</si>
  <si>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</si>
  <si>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</si>
  <si>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</si>
  <si>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</si>
  <si>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</si>
  <si>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</si>
  <si>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</si>
  <si>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</si>
  <si>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</si>
  <si>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</si>
  <si>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</si>
  <si>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</si>
  <si>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</si>
  <si>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</si>
  <si>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</si>
  <si>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</si>
  <si>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</si>
  <si>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</si>
  <si>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</si>
  <si>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</si>
  <si>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</si>
  <si>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</si>
  <si>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</si>
  <si>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</si>
  <si>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</si>
  <si>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</si>
  <si>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</si>
  <si>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</si>
  <si>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</si>
  <si>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</si>
  <si>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</si>
  <si>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</si>
  <si>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</si>
  <si>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</si>
  <si>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</si>
  <si>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</si>
  <si>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</si>
  <si>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</si>
  <si>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</si>
  <si>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</si>
  <si>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</si>
  <si>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</si>
  <si>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</si>
  <si>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</si>
  <si>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</si>
  <si>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</si>
  <si>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</si>
  <si>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</si>
  <si>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</si>
  <si>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</si>
  <si>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</si>
  <si>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</si>
  <si>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</si>
  <si>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</si>
  <si>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</si>
  <si>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</si>
  <si>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</si>
  <si>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</si>
  <si>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</si>
  <si>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</si>
  <si>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</si>
  <si>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</si>
  <si>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</si>
  <si>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</si>
  <si>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</si>
  <si>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</si>
  <si>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</si>
  <si>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</si>
  <si>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</si>
  <si>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</si>
  <si>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</si>
  <si>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</si>
  <si>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</si>
  <si>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</si>
  <si>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</si>
  <si>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</si>
  <si>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</si>
  <si>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</si>
  <si>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</si>
  <si>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</si>
  <si>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</si>
  <si>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</si>
  <si>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</si>
  <si>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</si>
  <si>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</si>
  <si>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</si>
  <si>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</si>
  <si>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</si>
  <si>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</si>
  <si>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</si>
  <si>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</si>
  <si>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</si>
  <si>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</si>
  <si>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</si>
  <si>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</si>
  <si>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</si>
  <si>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</si>
  <si>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</si>
  <si>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</si>
  <si>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</si>
  <si>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</si>
  <si>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</si>
  <si>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</si>
  <si>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</si>
  <si>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</si>
  <si>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</si>
  <si>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</si>
  <si>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</si>
  <si>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</si>
  <si>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</si>
  <si>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</si>
  <si>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</si>
  <si>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</si>
  <si>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</si>
  <si>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</si>
  <si>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</si>
  <si>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</si>
  <si>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</si>
  <si>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</si>
  <si>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</si>
  <si>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</si>
  <si>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</si>
  <si>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</si>
  <si>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</si>
  <si>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</si>
  <si>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</si>
  <si>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</si>
  <si>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</si>
  <si>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</si>
  <si>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</si>
  <si>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</si>
  <si>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</si>
  <si>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</si>
  <si>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</si>
  <si>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</si>
  <si>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</si>
  <si>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</si>
  <si>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</si>
  <si>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</si>
  <si>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</si>
  <si>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</si>
  <si>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</si>
  <si>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</si>
  <si>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</si>
  <si>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</si>
  <si>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</si>
  <si>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</si>
  <si>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</si>
  <si>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</si>
  <si>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</si>
  <si>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</si>
  <si>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</si>
  <si>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</si>
  <si>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</si>
  <si>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</si>
  <si>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</si>
  <si>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</si>
  <si>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</si>
  <si>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</si>
  <si>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</si>
  <si>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</si>
  <si>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</si>
  <si>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</si>
  <si>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</si>
  <si>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</si>
  <si>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</si>
  <si>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</si>
  <si>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</si>
  <si>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</si>
  <si>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</si>
  <si>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</si>
  <si>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</si>
  <si>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</si>
  <si>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</si>
  <si>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</si>
  <si>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</si>
  <si>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</si>
  <si>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</si>
  <si>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</si>
  <si>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</si>
  <si>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</si>
  <si>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</si>
  <si>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</si>
  <si>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</si>
  <si>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</si>
  <si>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</si>
  <si>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</si>
  <si>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</si>
  <si>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</si>
  <si>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</si>
  <si>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</si>
  <si>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</si>
  <si>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</si>
  <si>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</si>
  <si>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</si>
  <si>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</si>
  <si>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</si>
  <si>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</si>
  <si>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</si>
  <si>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</si>
  <si>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</si>
  <si>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</si>
  <si>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</si>
  <si>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</si>
  <si>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</si>
  <si>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</si>
  <si>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</si>
  <si>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</si>
  <si>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</si>
  <si>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</si>
  <si>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</si>
  <si>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</si>
  <si>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</si>
  <si>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</si>
  <si>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</si>
  <si>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</si>
  <si>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</si>
  <si>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</si>
  <si>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</si>
  <si>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</si>
  <si>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</si>
  <si>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</si>
  <si>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</si>
  <si>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</si>
  <si>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</si>
  <si>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</si>
  <si>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</si>
  <si>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</si>
  <si>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</si>
  <si>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</si>
  <si>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</si>
  <si>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</si>
  <si>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</si>
  <si>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</si>
  <si>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</si>
  <si>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</si>
  <si>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</si>
  <si>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</si>
  <si>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</si>
  <si>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</si>
  <si>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</si>
  <si>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</si>
  <si>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</si>
  <si>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</si>
  <si>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</si>
  <si>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</si>
  <si>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</si>
  <si>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</si>
  <si>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</si>
  <si>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</si>
  <si>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</si>
  <si>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</si>
  <si>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</si>
  <si>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</si>
  <si>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</si>
  <si>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</si>
  <si>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</si>
  <si>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</si>
  <si>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</si>
  <si>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</si>
  <si>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</si>
  <si>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</si>
  <si>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</si>
  <si>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</si>
  <si>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</si>
  <si>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</si>
  <si>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</si>
  <si>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</si>
  <si>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</si>
  <si>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</si>
  <si>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</si>
  <si>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</si>
  <si>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</si>
  <si>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</si>
  <si>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</si>
  <si>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</si>
  <si>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</si>
  <si>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</si>
  <si>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</si>
  <si>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</si>
  <si>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</si>
  <si>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</si>
  <si>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</si>
  <si>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</si>
  <si>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</si>
  <si>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</si>
  <si>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</si>
  <si>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</si>
  <si>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</si>
  <si>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</si>
  <si>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</si>
  <si>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</si>
  <si>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</si>
  <si>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</si>
  <si>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</si>
  <si>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</si>
  <si>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</si>
  <si>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</si>
  <si>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</si>
  <si>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</si>
  <si>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</si>
  <si>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</si>
  <si>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</si>
  <si>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</si>
  <si>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</si>
  <si>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</si>
  <si>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</si>
  <si>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</si>
  <si>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</si>
  <si>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</si>
  <si>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</si>
  <si>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</si>
  <si>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</si>
  <si>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</si>
  <si>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</si>
  <si>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</si>
  <si>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</si>
  <si>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</si>
  <si>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</si>
  <si>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</si>
  <si>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</si>
  <si>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</si>
  <si>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</si>
  <si>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</si>
  <si>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</si>
  <si>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</si>
  <si>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</si>
  <si>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</si>
  <si>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</si>
  <si>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</si>
  <si>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</si>
  <si>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</si>
  <si>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</si>
  <si>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</si>
  <si>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</si>
  <si>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</si>
  <si>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</si>
  <si>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</si>
  <si>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</si>
  <si>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</si>
  <si>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</si>
  <si>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</si>
  <si>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</si>
  <si>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</si>
  <si>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</si>
  <si>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</si>
  <si>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</si>
  <si>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</si>
  <si>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</si>
  <si>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</si>
  <si>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</si>
  <si>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</si>
  <si>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</si>
  <si>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</si>
  <si>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</si>
  <si>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</si>
  <si>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</si>
  <si>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</si>
  <si>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</si>
  <si>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</si>
  <si>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</si>
  <si>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</si>
  <si>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</si>
  <si>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</si>
  <si>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</si>
  <si>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</si>
  <si>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</si>
  <si>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</si>
  <si>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</si>
  <si>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</si>
  <si>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</si>
  <si>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</si>
  <si>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</si>
  <si>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</si>
  <si>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</si>
  <si>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</si>
  <si>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</si>
  <si>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</si>
  <si>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</si>
  <si>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</si>
  <si>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</si>
  <si>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</si>
  <si>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</si>
  <si>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</si>
  <si>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</si>
  <si>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</si>
  <si>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</si>
  <si>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</si>
  <si>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</si>
  <si>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</si>
  <si>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</si>
  <si>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</si>
  <si>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</si>
  <si>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</si>
  <si>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</si>
  <si>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</si>
  <si>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</si>
  <si>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</si>
  <si>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</si>
  <si>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</si>
  <si>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</si>
  <si>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</si>
  <si>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</si>
  <si>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</si>
  <si>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</si>
  <si>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</si>
  <si>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</si>
  <si>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</si>
  <si>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</si>
  <si>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</si>
  <si>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</si>
  <si>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</si>
  <si>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</si>
  <si>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</si>
  <si>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</si>
  <si>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</si>
  <si>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</si>
  <si>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</si>
  <si>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</si>
  <si>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</si>
  <si>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</si>
  <si>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</si>
  <si>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</si>
  <si>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</si>
  <si>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</si>
  <si>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</si>
  <si>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</si>
  <si>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</si>
  <si>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</si>
  <si>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</si>
  <si>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</si>
  <si>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</si>
  <si>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</si>
  <si>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</si>
  <si>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</si>
  <si>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</si>
  <si>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</si>
  <si>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</si>
  <si>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</si>
  <si>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</si>
  <si>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</si>
  <si>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</si>
  <si>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</si>
  <si>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</si>
  <si>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</si>
  <si>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</si>
  <si>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</si>
  <si>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</si>
  <si>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</si>
  <si>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</si>
  <si>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</si>
  <si>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</si>
  <si>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</si>
  <si>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</si>
  <si>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</si>
  <si>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</si>
  <si>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</si>
  <si>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</si>
  <si>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</si>
  <si>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</si>
  <si>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</si>
  <si>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</si>
  <si>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</si>
  <si>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</si>
  <si>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</si>
  <si>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</si>
  <si>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</si>
  <si>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</si>
  <si>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</si>
  <si>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</si>
  <si>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</si>
  <si>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</si>
  <si>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</si>
  <si>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</si>
  <si>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</si>
  <si>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</si>
  <si>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</si>
  <si>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</si>
  <si>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</si>
  <si>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</si>
  <si>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</si>
  <si>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</si>
  <si>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</si>
  <si>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</si>
  <si>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</si>
  <si>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</si>
  <si>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</si>
  <si>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</si>
  <si>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</si>
  <si>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</si>
  <si>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</si>
  <si>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</si>
  <si>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</si>
  <si>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</si>
  <si>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</si>
  <si>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</si>
  <si>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</si>
  <si>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</si>
  <si>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</si>
  <si>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</si>
  <si>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</si>
  <si>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</si>
  <si>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</si>
  <si>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</si>
  <si>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</si>
  <si>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</si>
  <si>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</si>
  <si>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</si>
  <si>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</si>
  <si>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</si>
  <si>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</si>
  <si>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</si>
  <si>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</si>
  <si>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</si>
  <si>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</si>
  <si>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</si>
  <si>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</si>
  <si>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</si>
  <si>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</si>
  <si>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</si>
  <si>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</si>
  <si>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</si>
  <si>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</si>
  <si>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</si>
  <si>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</si>
  <si>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</si>
  <si>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</si>
  <si>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</si>
  <si>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</si>
  <si>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</si>
  <si>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</si>
  <si>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</si>
  <si>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</si>
  <si>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</si>
  <si>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</si>
  <si>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</si>
  <si>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</si>
  <si>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</si>
  <si>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</si>
  <si>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</si>
  <si>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</si>
  <si>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</si>
  <si>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</si>
  <si>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</si>
  <si>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</si>
  <si>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</si>
  <si>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</si>
  <si>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</si>
  <si>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</si>
  <si>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</si>
  <si>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</si>
  <si>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</si>
  <si>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</si>
  <si>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</si>
  <si>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</si>
  <si>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</si>
  <si>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</si>
  <si>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</si>
  <si>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</si>
  <si>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</si>
  <si>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</si>
  <si>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</si>
  <si>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</si>
  <si>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</si>
  <si>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</si>
  <si>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</si>
  <si>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</si>
  <si>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</si>
  <si>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</si>
  <si>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</si>
  <si>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</si>
  <si>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</si>
  <si>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</si>
  <si>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</si>
  <si>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</si>
  <si>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</si>
  <si>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</si>
  <si>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</si>
  <si>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</si>
  <si>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</si>
  <si>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</si>
  <si>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</si>
  <si>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</si>
  <si>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</si>
  <si>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</si>
  <si>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</si>
  <si>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</si>
  <si>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</si>
  <si>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</si>
  <si>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</si>
  <si>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</si>
  <si>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</si>
  <si>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</si>
  <si>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</si>
  <si>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</si>
  <si>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</si>
  <si>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</si>
  <si>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</si>
  <si>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</si>
  <si>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</si>
  <si>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</si>
  <si>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</si>
  <si>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</si>
  <si>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</si>
  <si>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</si>
  <si>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</si>
  <si>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</si>
  <si>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</si>
  <si>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</si>
  <si>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</si>
  <si>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</si>
  <si>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</si>
  <si>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</si>
  <si>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</si>
  <si>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</si>
  <si>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</si>
  <si>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</si>
  <si>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</si>
  <si>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</si>
  <si>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</si>
  <si>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</si>
  <si>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</si>
  <si>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</si>
  <si>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</si>
  <si>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</si>
  <si>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</si>
  <si>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</si>
  <si>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</si>
  <si>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</si>
  <si>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</si>
  <si>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</si>
  <si>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</si>
  <si>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</si>
  <si>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</si>
  <si>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</si>
  <si>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</si>
  <si>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</si>
  <si>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</si>
  <si>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</si>
  <si>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</si>
  <si>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</si>
  <si>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</si>
  <si>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</si>
  <si>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</si>
  <si>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</si>
  <si>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</si>
  <si>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</si>
  <si>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</si>
  <si>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</si>
  <si>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</si>
  <si>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</si>
  <si>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</si>
  <si>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</si>
  <si>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</si>
  <si>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</si>
  <si>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</si>
  <si>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</si>
  <si>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</si>
  <si>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</si>
  <si>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</si>
  <si>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</si>
  <si>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</si>
  <si>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</si>
  <si>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</si>
  <si>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</si>
  <si>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</si>
  <si>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</si>
  <si>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</si>
  <si>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</si>
  <si>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</si>
  <si>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</si>
  <si>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</si>
  <si>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</si>
  <si>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</si>
  <si>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</si>
  <si>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</si>
  <si>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</si>
  <si>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</si>
  <si>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</si>
  <si>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</si>
  <si>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</si>
  <si>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</si>
  <si>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</si>
  <si>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</si>
  <si>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</si>
  <si>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</si>
  <si>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</si>
  <si>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</si>
  <si>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</si>
  <si>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</si>
  <si>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</si>
  <si>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</si>
  <si>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</si>
  <si>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</si>
  <si>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</si>
  <si>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</si>
  <si>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</si>
  <si>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</si>
  <si>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</si>
  <si>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</si>
  <si>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</si>
  <si>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</si>
  <si>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</si>
  <si>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</si>
  <si>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</si>
  <si>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</si>
  <si>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</si>
  <si>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</si>
  <si>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</si>
  <si>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</si>
  <si>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</si>
  <si>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</si>
  <si>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</si>
  <si>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</si>
  <si>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</si>
  <si>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</si>
  <si>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</si>
  <si>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</si>
  <si>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</si>
  <si>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</si>
  <si>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</si>
  <si>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</si>
  <si>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</si>
  <si>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</si>
  <si>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</si>
  <si>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</si>
  <si>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</si>
  <si>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</si>
  <si>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</si>
  <si>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</si>
  <si>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</si>
  <si>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</si>
  <si>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</si>
  <si>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</si>
  <si>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</si>
  <si>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</si>
  <si>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</si>
  <si>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</si>
  <si>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</si>
  <si>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</si>
  <si>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</si>
  <si>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</si>
  <si>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</si>
  <si>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</si>
  <si>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</si>
  <si>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</si>
  <si>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</si>
  <si>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</si>
  <si>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</si>
  <si>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</si>
  <si>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</si>
  <si>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</si>
  <si>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</si>
  <si>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</si>
  <si>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</si>
  <si>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</si>
  <si>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</si>
  <si>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</si>
  <si>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</si>
  <si>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</si>
  <si>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</si>
  <si>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</si>
  <si>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</si>
  <si>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</si>
  <si>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</si>
  <si>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</si>
  <si>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</si>
  <si>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</si>
  <si>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</si>
  <si>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</si>
  <si>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</si>
  <si>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</si>
  <si>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</si>
  <si>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</si>
  <si>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</si>
  <si>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</si>
  <si>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</si>
  <si>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</si>
  <si>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</si>
  <si>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</si>
  <si>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</si>
  <si>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</si>
  <si>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</si>
  <si>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</si>
  <si>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</si>
  <si>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</si>
  <si>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</si>
  <si>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</si>
  <si>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</si>
  <si>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</si>
  <si>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</si>
  <si>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</si>
  <si>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</si>
  <si>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</si>
  <si>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</si>
  <si>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</si>
  <si>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</si>
  <si>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</si>
  <si>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</si>
  <si>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</si>
  <si>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</si>
  <si>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</si>
  <si>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</si>
  <si>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</si>
  <si>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</si>
  <si>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</si>
  <si>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</si>
  <si>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</si>
  <si>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</si>
  <si>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</si>
  <si>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</si>
  <si>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</si>
  <si>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</si>
  <si>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</si>
  <si>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</si>
  <si>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</si>
  <si>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</si>
  <si>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</si>
  <si>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</si>
  <si>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</si>
  <si>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</si>
  <si>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</si>
  <si>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</si>
  <si>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</si>
  <si>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</si>
  <si>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</si>
  <si>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</si>
  <si>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</si>
  <si>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</si>
  <si>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</si>
  <si>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</si>
  <si>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</si>
  <si>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</si>
  <si>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</si>
  <si>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</si>
  <si>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</si>
  <si>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</si>
  <si>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</si>
  <si>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</si>
  <si>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</si>
  <si>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</si>
  <si>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</si>
  <si>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</si>
  <si>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</si>
  <si>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</si>
  <si>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</si>
  <si>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</si>
  <si>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</si>
  <si>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</si>
  <si>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</si>
  <si>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</si>
  <si>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</si>
  <si>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</si>
  <si>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</si>
  <si>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</si>
  <si>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</si>
  <si>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</si>
  <si>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</si>
  <si>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</si>
  <si>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</si>
  <si>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</si>
  <si>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</si>
  <si>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</si>
  <si>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</si>
  <si>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</si>
  <si>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</si>
  <si>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</si>
  <si>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</si>
  <si>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</si>
  <si>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</si>
  <si>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</si>
  <si>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</si>
  <si>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</si>
  <si>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</si>
  <si>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</si>
  <si>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</si>
  <si>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</si>
  <si>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</si>
  <si>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</si>
  <si>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</si>
  <si>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</si>
  <si>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</si>
  <si>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</si>
  <si>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</si>
  <si>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</si>
  <si>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</si>
  <si>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</si>
  <si>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</si>
  <si>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</si>
  <si>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</si>
  <si>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</si>
  <si>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</si>
  <si>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</si>
  <si>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</si>
  <si>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</si>
  <si>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</si>
  <si>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</si>
  <si>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</si>
  <si>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</si>
  <si>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</si>
  <si>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</si>
  <si>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</si>
  <si>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</si>
  <si>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</si>
  <si>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</si>
  <si>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</si>
  <si>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</si>
  <si>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</si>
  <si>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</si>
  <si>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</si>
  <si>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</si>
  <si>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</si>
  <si>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</si>
  <si>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</si>
  <si>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</si>
  <si>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</si>
  <si>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</si>
  <si>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</si>
  <si>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</si>
  <si>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</si>
  <si>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</si>
  <si>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</si>
  <si>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</si>
  <si>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</si>
  <si>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</si>
  <si>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</si>
  <si>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</si>
  <si>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</si>
  <si>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</si>
  <si>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</si>
  <si>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</si>
  <si>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</si>
  <si>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</si>
  <si>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</si>
  <si>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</si>
  <si>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</si>
  <si>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</si>
  <si>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</si>
  <si>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</si>
  <si>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</si>
  <si>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</si>
  <si>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</si>
  <si>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</si>
  <si>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</si>
  <si>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</si>
  <si>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</si>
  <si>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</si>
  <si>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</si>
  <si>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</si>
  <si>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</si>
  <si>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</si>
  <si>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</si>
  <si>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</si>
  <si>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</si>
  <si>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</si>
  <si>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</si>
  <si>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</si>
  <si>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</si>
  <si>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</si>
  <si>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</si>
  <si>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</si>
  <si>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</si>
  <si>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</si>
  <si>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</si>
  <si>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</si>
  <si>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</si>
  <si>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</si>
  <si>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</si>
  <si>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</si>
  <si>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</si>
  <si>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</si>
  <si>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</si>
  <si>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</si>
  <si>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</si>
  <si>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</si>
  <si>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</si>
  <si>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</si>
  <si>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</si>
  <si>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</si>
  <si>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</si>
  <si>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</si>
  <si>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</si>
  <si>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</si>
  <si>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</si>
  <si>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</si>
  <si>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</si>
  <si>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</si>
  <si>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</si>
  <si>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</si>
  <si>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</si>
  <si>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</si>
  <si>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</si>
  <si>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</si>
  <si>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</si>
  <si>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</si>
  <si>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</si>
  <si>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</si>
  <si>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</si>
  <si>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</si>
  <si>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</si>
  <si>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</si>
  <si>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</si>
  <si>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</si>
  <si>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</si>
  <si>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</si>
  <si>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</si>
  <si>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</si>
  <si>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</si>
  <si>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</si>
  <si>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</si>
  <si>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</si>
  <si>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</si>
  <si>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</si>
  <si>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</si>
  <si>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</si>
  <si>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</si>
  <si>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</si>
  <si>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</si>
  <si>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</si>
  <si>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</si>
  <si>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</si>
  <si>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</si>
  <si>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</si>
  <si>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</si>
  <si>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</si>
  <si>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</si>
  <si>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</si>
  <si>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</si>
  <si>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</si>
  <si>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</si>
  <si>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</si>
  <si>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</si>
  <si>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</si>
  <si>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</si>
  <si>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</si>
  <si>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</si>
  <si>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</si>
  <si>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</si>
  <si>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</si>
  <si>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</si>
  <si>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</si>
  <si>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</si>
  <si>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</si>
  <si>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</si>
  <si>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</si>
  <si>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</si>
  <si>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</si>
  <si>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</si>
  <si>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</si>
  <si>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</si>
  <si>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</si>
  <si>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</si>
  <si>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</si>
  <si>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</si>
  <si>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</si>
  <si>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</si>
  <si>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</si>
  <si>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</si>
  <si>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</si>
  <si>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</si>
  <si>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</si>
  <si>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</si>
  <si>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</si>
  <si>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</si>
  <si>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</si>
  <si>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</si>
  <si>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</si>
  <si>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</si>
  <si>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</si>
  <si>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</si>
  <si>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</si>
  <si>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</si>
  <si>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</si>
  <si>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</si>
  <si>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</si>
  <si>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</si>
  <si>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</si>
  <si>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</si>
  <si>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</si>
  <si>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</si>
  <si>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</si>
  <si>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</si>
  <si>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</si>
  <si>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</si>
  <si>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</si>
  <si>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</si>
  <si>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</si>
  <si>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</si>
  <si>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</si>
  <si>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</si>
  <si>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</si>
  <si>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</si>
  <si>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</si>
  <si>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</si>
  <si>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</si>
  <si>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</si>
  <si>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</si>
  <si>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</si>
  <si>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</si>
  <si>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</si>
  <si>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</si>
  <si>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</si>
  <si>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</si>
  <si>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</si>
  <si>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</si>
  <si>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</si>
  <si>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</si>
  <si>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</si>
  <si>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</si>
  <si>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</si>
  <si>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</si>
  <si>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</si>
  <si>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</si>
  <si>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</si>
  <si>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</si>
  <si>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</si>
  <si>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</si>
  <si>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</si>
  <si>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</si>
  <si>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</si>
  <si>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</si>
  <si>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</si>
  <si>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</si>
  <si>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</si>
  <si>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</si>
  <si>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</si>
  <si>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</si>
  <si>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</si>
  <si>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</si>
  <si>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</si>
  <si>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</si>
  <si>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</si>
  <si>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</si>
  <si>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</si>
  <si>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</si>
  <si>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</si>
  <si>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</si>
  <si>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</si>
  <si>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</si>
  <si>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</si>
  <si>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</si>
  <si>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</si>
  <si>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</si>
  <si>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</si>
  <si>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</si>
  <si>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</si>
  <si>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</si>
  <si>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</si>
  <si>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</si>
  <si>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</si>
  <si>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</si>
  <si>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</si>
  <si>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</si>
  <si>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</si>
  <si>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</si>
  <si>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</si>
  <si>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</si>
  <si>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</si>
  <si>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</si>
  <si>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</si>
  <si>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</si>
  <si>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</si>
  <si>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</si>
  <si>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</si>
  <si>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</si>
  <si>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</si>
  <si>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</si>
  <si>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</si>
  <si>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</si>
  <si>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</si>
  <si>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</si>
  <si>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</si>
  <si>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</si>
  <si>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</si>
  <si>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</si>
  <si>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</si>
  <si>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</si>
  <si>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</si>
  <si>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</si>
  <si>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</si>
  <si>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</si>
  <si>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</si>
  <si>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</si>
  <si>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</si>
  <si>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</si>
  <si>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</si>
  <si>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</si>
  <si>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</si>
  <si>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</si>
  <si>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</si>
  <si>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</si>
  <si>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</si>
  <si>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</si>
  <si>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</si>
  <si>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</si>
  <si>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</si>
  <si>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</si>
  <si>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</si>
  <si>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</si>
  <si>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</si>
  <si>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</si>
  <si>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</si>
  <si>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</si>
  <si>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</si>
  <si>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</si>
  <si>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</si>
  <si>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</si>
  <si>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</si>
  <si>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</si>
  <si>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</si>
  <si>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</si>
  <si>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</si>
  <si>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</si>
  <si>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</si>
  <si>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</si>
  <si>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</si>
  <si>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</si>
  <si>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</si>
  <si>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</si>
  <si>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</si>
  <si>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</si>
  <si>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</si>
  <si>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</si>
  <si>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</si>
  <si>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</si>
  <si>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</si>
  <si>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</si>
  <si>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</si>
  <si>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</si>
  <si>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</si>
  <si>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</si>
  <si>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</si>
  <si>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</si>
  <si>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</si>
  <si>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</si>
  <si>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</si>
  <si>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</si>
  <si>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</si>
  <si>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</si>
  <si>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</si>
  <si>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</si>
  <si>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</si>
  <si>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</si>
  <si>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</si>
  <si>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</si>
  <si>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</si>
  <si>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</si>
  <si>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</si>
  <si>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</si>
  <si>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</si>
  <si>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</si>
  <si>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</si>
  <si>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</si>
  <si>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</si>
  <si>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</si>
  <si>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</si>
  <si>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</si>
  <si>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</si>
  <si>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</si>
  <si>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</si>
  <si>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</si>
  <si>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</si>
  <si>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</si>
  <si>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</si>
  <si>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</si>
  <si>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</si>
  <si>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</si>
  <si>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</si>
  <si>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</si>
  <si>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</si>
  <si>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</si>
  <si>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</si>
  <si>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</si>
  <si>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</si>
  <si>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</si>
  <si>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</si>
  <si>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</si>
  <si>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</si>
  <si>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</si>
  <si>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</si>
  <si>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</si>
  <si>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</si>
  <si>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</si>
  <si>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</si>
  <si>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</si>
  <si>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</si>
  <si>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</si>
  <si>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</si>
  <si>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</si>
  <si>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</si>
  <si>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</si>
  <si>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</si>
  <si>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</si>
  <si>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</si>
  <si>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</si>
  <si>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</si>
  <si>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</si>
  <si>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</si>
  <si>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</si>
  <si>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</si>
  <si>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</si>
  <si>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</si>
  <si>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</si>
  <si>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</si>
  <si>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</si>
  <si>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</si>
  <si>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</si>
  <si>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</si>
  <si>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</si>
  <si>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</si>
  <si>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</si>
  <si>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</si>
  <si>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</si>
  <si>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</si>
  <si>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</si>
  <si>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</si>
  <si>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</si>
  <si>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</si>
  <si>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</si>
  <si>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</si>
  <si>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</si>
  <si>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</si>
  <si>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</si>
  <si>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</si>
  <si>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</si>
  <si>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</si>
  <si>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</si>
  <si>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</si>
  <si>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</si>
  <si>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</si>
  <si>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</si>
  <si>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</si>
  <si>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</si>
  <si>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</si>
  <si>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</si>
  <si>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</si>
  <si>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</si>
  <si>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</si>
  <si>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</si>
  <si>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</si>
  <si>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</si>
  <si>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</si>
  <si>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</si>
  <si>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</si>
  <si>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</si>
  <si>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</si>
  <si>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</si>
  <si>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</si>
  <si>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</si>
  <si>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</si>
  <si>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</si>
  <si>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</si>
  <si>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</si>
  <si>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</si>
  <si>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</si>
  <si>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</si>
  <si>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</si>
  <si>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</si>
  <si>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</si>
  <si>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</si>
  <si>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</si>
  <si>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</si>
  <si>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</si>
  <si>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</si>
  <si>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</si>
  <si>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</si>
  <si>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</si>
  <si>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</si>
  <si>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</si>
  <si>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</si>
  <si>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</si>
  <si>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</si>
  <si>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</si>
  <si>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</si>
  <si>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</si>
  <si>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</si>
  <si>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</si>
  <si>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</si>
  <si>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</si>
  <si>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</si>
  <si>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</si>
  <si>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</si>
  <si>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</si>
  <si>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</si>
  <si>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</si>
  <si>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</si>
  <si>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</si>
  <si>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</si>
  <si>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</si>
  <si>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</si>
  <si>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</si>
  <si>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</si>
  <si>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</si>
  <si>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</si>
  <si>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</si>
  <si>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</si>
  <si>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</si>
  <si>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</si>
  <si>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</si>
  <si>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</si>
  <si>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</si>
  <si>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</si>
  <si>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</si>
  <si>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</si>
  <si>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</si>
  <si>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</si>
  <si>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</si>
  <si>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</si>
  <si>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</si>
  <si>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</si>
  <si>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</si>
  <si>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</si>
  <si>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</si>
  <si>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</si>
  <si>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</si>
  <si>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</si>
  <si>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</si>
  <si>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</si>
  <si>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</si>
  <si>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</si>
  <si>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</si>
  <si>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</si>
  <si>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</si>
  <si>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</si>
  <si>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</si>
  <si>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</si>
  <si>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</si>
  <si>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</si>
  <si>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</si>
  <si>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</si>
  <si>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</si>
  <si>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</si>
  <si>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</si>
  <si>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</si>
  <si>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</si>
  <si>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</si>
  <si>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</si>
  <si>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</si>
  <si>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</si>
  <si>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</si>
  <si>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</si>
  <si>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</si>
  <si>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</si>
  <si>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</si>
  <si>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</si>
  <si>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</si>
  <si>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</si>
  <si>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</si>
  <si>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</si>
  <si>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</si>
  <si>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</si>
  <si>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</si>
  <si>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</si>
  <si>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</si>
  <si>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</si>
  <si>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</si>
  <si>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</si>
  <si>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</si>
  <si>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</si>
  <si>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</si>
  <si>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</si>
  <si>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</si>
  <si>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</si>
  <si>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</si>
  <si>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</si>
  <si>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</si>
  <si>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</si>
  <si>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</si>
  <si>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</si>
  <si>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</si>
  <si>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</si>
  <si>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</si>
  <si>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</si>
  <si>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</si>
  <si>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</si>
  <si>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</si>
  <si>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</si>
  <si>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</si>
  <si>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</si>
  <si>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</si>
  <si>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</si>
  <si>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</si>
  <si>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</si>
  <si>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</si>
  <si>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</si>
  <si>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</si>
  <si>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</si>
  <si>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</si>
  <si>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</si>
  <si>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</si>
  <si>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</si>
  <si>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</si>
  <si>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</si>
  <si>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</si>
  <si>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</si>
  <si>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</si>
  <si>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</si>
  <si>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</si>
  <si>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</si>
  <si>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</si>
  <si>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</si>
  <si>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</si>
  <si>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</si>
  <si>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</si>
  <si>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</si>
  <si>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</si>
  <si>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</si>
  <si>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</si>
  <si>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</si>
  <si>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</si>
  <si>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</si>
  <si>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</si>
  <si>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</si>
  <si>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</si>
  <si>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</si>
  <si>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</si>
  <si>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</si>
  <si>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</si>
  <si>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</si>
  <si>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</si>
  <si>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</si>
  <si>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</si>
  <si>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</si>
  <si>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</si>
  <si>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</si>
  <si>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</si>
  <si>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</si>
  <si>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</si>
  <si>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</si>
  <si>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</si>
  <si>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</si>
  <si>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</si>
  <si>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</si>
  <si>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</si>
  <si>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</si>
  <si>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</si>
  <si>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</si>
  <si>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</si>
  <si>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</si>
  <si>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</si>
  <si>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</si>
  <si>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</si>
  <si>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</si>
  <si>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</si>
  <si>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</si>
  <si>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</si>
  <si>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</si>
  <si>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</si>
  <si>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</si>
  <si>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</si>
  <si>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</si>
  <si>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</si>
  <si>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</si>
  <si>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</si>
  <si>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</si>
  <si>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</si>
  <si>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</si>
  <si>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</si>
  <si>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</si>
  <si>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</si>
  <si>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</si>
  <si>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</si>
  <si>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</si>
  <si>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</si>
  <si>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</si>
  <si>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</si>
  <si>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</si>
  <si>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</si>
  <si>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</si>
  <si>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</si>
  <si>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</si>
  <si>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</si>
  <si>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</si>
  <si>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</si>
  <si>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</si>
  <si>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</si>
  <si>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</si>
  <si>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</si>
  <si>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</si>
  <si>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</si>
  <si>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</si>
  <si>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</si>
  <si>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</si>
  <si>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</si>
  <si>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</si>
  <si>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</si>
  <si>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</si>
  <si>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</si>
  <si>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</si>
  <si>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</si>
  <si>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</si>
  <si>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</si>
  <si>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</si>
  <si>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</si>
  <si>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</si>
  <si>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</si>
  <si>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</si>
  <si>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</si>
  <si>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</si>
  <si>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</si>
  <si>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</si>
  <si>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</si>
  <si>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</si>
  <si>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</si>
  <si>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</si>
  <si>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</si>
  <si>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</si>
  <si>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</si>
  <si>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</si>
  <si>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</si>
  <si>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</si>
  <si>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</si>
  <si>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</si>
  <si>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</si>
  <si>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</si>
  <si>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</si>
  <si>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</si>
  <si>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</si>
  <si>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</si>
  <si>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</si>
  <si>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</si>
  <si>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</si>
  <si>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</si>
  <si>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</si>
  <si>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</si>
  <si>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</si>
  <si>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</si>
  <si>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</si>
  <si>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</si>
  <si>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</si>
  <si>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</si>
  <si>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</si>
  <si>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</si>
  <si>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</si>
  <si>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</si>
  <si>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</si>
  <si>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</si>
  <si>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</si>
  <si>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</si>
  <si>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</si>
  <si>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</si>
  <si>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</si>
  <si>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</si>
  <si>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</si>
  <si>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</si>
  <si>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</si>
  <si>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</si>
  <si>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</si>
  <si>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</si>
  <si>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</si>
  <si>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</si>
  <si>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</si>
  <si>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</si>
  <si>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</si>
  <si>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</si>
  <si>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</si>
  <si>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</si>
  <si>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</si>
  <si>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</si>
  <si>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</si>
  <si>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</si>
  <si>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</si>
  <si>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</si>
  <si>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</si>
  <si>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</si>
  <si>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</si>
  <si>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</si>
  <si>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</si>
  <si>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</si>
  <si>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</si>
  <si>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</si>
  <si>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</si>
  <si>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</si>
  <si>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</si>
  <si>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</si>
  <si>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</si>
  <si>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</si>
  <si>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</si>
  <si>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</si>
  <si>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</si>
  <si>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</si>
  <si>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</si>
  <si>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</si>
  <si>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</si>
  <si>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</si>
  <si>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</si>
  <si>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</si>
  <si>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</si>
  <si>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</si>
  <si>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</si>
  <si>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</si>
  <si>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</si>
  <si>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</si>
  <si>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</si>
  <si>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</si>
  <si>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</si>
  <si>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</si>
  <si>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</si>
  <si>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</si>
  <si>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</si>
  <si>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</si>
  <si>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</si>
  <si>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</si>
  <si>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</si>
  <si>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</si>
  <si>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</si>
  <si>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</si>
  <si>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</si>
  <si>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</si>
  <si>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</si>
  <si>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</si>
  <si>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</si>
  <si>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</si>
  <si>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</si>
  <si>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</si>
  <si>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</si>
  <si>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</si>
  <si>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</si>
  <si>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</si>
  <si>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</si>
  <si>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</si>
  <si>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</si>
  <si>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</si>
  <si>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</si>
  <si>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</si>
  <si>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</si>
  <si>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</si>
  <si>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</si>
  <si>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</si>
  <si>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</si>
  <si>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</si>
  <si>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</si>
  <si>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</si>
  <si>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</si>
  <si>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</si>
  <si>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</si>
  <si>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</si>
  <si>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</si>
  <si>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</si>
  <si>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</si>
  <si>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</si>
  <si>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</si>
  <si>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</si>
  <si>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</si>
  <si>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</si>
  <si>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</si>
  <si>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</si>
  <si>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</si>
  <si>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</si>
  <si>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</si>
  <si>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</si>
  <si>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</si>
  <si>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</si>
  <si>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</si>
  <si>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</si>
  <si>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</si>
  <si>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</si>
  <si>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</si>
  <si>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</si>
  <si>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</si>
  <si>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</si>
  <si>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</si>
  <si>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</si>
  <si>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</si>
  <si>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</si>
  <si>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</si>
  <si>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</si>
  <si>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</si>
  <si>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</si>
  <si>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</si>
  <si>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</si>
  <si>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</si>
  <si>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</si>
  <si>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</si>
  <si>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</si>
  <si>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</si>
  <si>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</si>
  <si>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</si>
  <si>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</si>
  <si>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</si>
  <si>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</si>
  <si>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</si>
  <si>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</si>
  <si>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</si>
  <si>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</si>
  <si>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</si>
  <si>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</si>
  <si>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</si>
  <si>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</si>
  <si>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</si>
  <si>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</si>
  <si>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</si>
  <si>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</si>
  <si>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</si>
  <si>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</si>
  <si>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</si>
  <si>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</si>
  <si>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</si>
  <si>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</si>
  <si>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</si>
  <si>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</si>
  <si>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</si>
  <si>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</si>
  <si>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</si>
  <si>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</si>
  <si>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</si>
  <si>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</si>
  <si>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</si>
  <si>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</si>
  <si>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</si>
  <si>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</si>
  <si>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</si>
  <si>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</si>
  <si>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</si>
  <si>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</si>
  <si>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</si>
  <si>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</si>
  <si>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</si>
  <si>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</si>
  <si>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</si>
  <si>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</si>
  <si>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</si>
  <si>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</si>
  <si>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</si>
  <si>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</si>
  <si>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</si>
  <si>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</si>
  <si>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</si>
  <si>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</si>
  <si>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</si>
  <si>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</si>
  <si>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</si>
  <si>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</si>
  <si>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</si>
  <si>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</si>
  <si>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</si>
  <si>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</si>
  <si>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</si>
  <si>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</si>
  <si>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</si>
  <si>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</si>
  <si>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</si>
  <si>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</si>
  <si>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</si>
  <si>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</si>
  <si>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</si>
  <si>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</si>
  <si>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</si>
  <si>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</si>
  <si>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</si>
  <si>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</si>
  <si>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</si>
  <si>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</si>
  <si>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</si>
  <si>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</si>
  <si>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</si>
  <si>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</si>
  <si>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</si>
  <si>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</si>
  <si>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</si>
  <si>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</si>
  <si>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</si>
  <si>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</si>
  <si>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</si>
  <si>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</si>
  <si>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</si>
  <si>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</si>
  <si>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</si>
  <si>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</si>
  <si>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</si>
  <si>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</si>
  <si>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</si>
  <si>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</si>
  <si>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</si>
  <si>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</si>
  <si>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</si>
  <si>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</si>
  <si>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</si>
  <si>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</si>
  <si>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</si>
  <si>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</si>
  <si>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</si>
  <si>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</si>
  <si>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</si>
  <si>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</si>
  <si>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</si>
  <si>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</si>
  <si>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</si>
  <si>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</si>
  <si>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</si>
  <si>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</si>
  <si>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</si>
  <si>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</si>
  <si>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</si>
  <si>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</si>
  <si>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</si>
  <si>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</si>
  <si>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</si>
  <si>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</si>
  <si>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</si>
  <si>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</si>
  <si>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</si>
  <si>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</si>
  <si>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</si>
  <si>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</si>
  <si>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</si>
  <si>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</si>
  <si>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</si>
  <si>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</si>
  <si>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</si>
  <si>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</si>
  <si>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</si>
  <si>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</si>
  <si>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</si>
  <si>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</si>
  <si>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</si>
  <si>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</si>
  <si>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</si>
  <si>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</si>
  <si>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</si>
  <si>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</si>
  <si>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</si>
  <si>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</si>
  <si>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</si>
  <si>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</si>
  <si>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</si>
  <si>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</si>
  <si>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</si>
  <si>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</si>
  <si>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</si>
  <si>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</si>
  <si>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</si>
  <si>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</si>
  <si>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</si>
  <si>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</si>
  <si>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</si>
  <si>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</si>
  <si>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</si>
  <si>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</si>
  <si>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</si>
  <si>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</si>
  <si>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</si>
  <si>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</si>
  <si>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</si>
  <si>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</si>
  <si>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</si>
  <si>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</si>
  <si>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</si>
  <si>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</si>
  <si>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</si>
  <si>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</si>
  <si>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</si>
  <si>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</si>
  <si>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</si>
  <si>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</si>
  <si>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</si>
  <si>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</si>
  <si>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</si>
  <si>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</si>
  <si>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</si>
  <si>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</si>
  <si>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</si>
  <si>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</si>
  <si>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</si>
  <si>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</si>
  <si>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</si>
  <si>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</si>
  <si>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</si>
  <si>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</si>
  <si>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</si>
  <si>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</si>
  <si>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</si>
  <si>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</si>
  <si>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</si>
  <si>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</si>
  <si>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</si>
  <si>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</si>
  <si>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</si>
  <si>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</si>
  <si>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</si>
  <si>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</si>
  <si>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</si>
  <si>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</si>
  <si>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</si>
  <si>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</si>
  <si>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</si>
  <si>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</si>
  <si>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</si>
  <si>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</si>
  <si>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</si>
  <si>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</si>
  <si>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</si>
  <si>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</si>
  <si>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</si>
  <si>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</si>
  <si>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</si>
  <si>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</si>
  <si>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</si>
  <si>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</si>
  <si>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</si>
  <si>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</si>
  <si>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</si>
  <si>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</si>
  <si>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</si>
  <si>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</si>
  <si>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</si>
  <si>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</si>
  <si>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</si>
  <si>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</si>
  <si>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</si>
  <si>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</si>
  <si>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</si>
  <si>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</si>
  <si>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</si>
  <si>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</si>
  <si>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</si>
  <si>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</si>
  <si>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</si>
  <si>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</si>
  <si>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</si>
  <si>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</si>
  <si>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</si>
  <si>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</si>
  <si>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</si>
  <si>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</si>
  <si>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</si>
  <si>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</si>
  <si>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</si>
  <si>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</si>
  <si>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</si>
  <si>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</si>
  <si>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</si>
  <si>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</si>
  <si>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</si>
  <si>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</si>
  <si>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</si>
  <si>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</si>
  <si>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</si>
  <si>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</si>
  <si>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</si>
  <si>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</si>
  <si>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</si>
  <si>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</si>
  <si>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</si>
  <si>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</si>
  <si>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</si>
  <si>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</si>
  <si>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</si>
  <si>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</si>
  <si>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</si>
  <si>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</si>
  <si>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</si>
  <si>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</si>
  <si>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</si>
  <si>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</si>
  <si>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</si>
  <si>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</si>
  <si>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</si>
  <si>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</si>
  <si>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</si>
  <si>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</si>
  <si>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</si>
  <si>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</si>
  <si>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</si>
  <si>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</si>
  <si>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</si>
  <si>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</si>
  <si>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</si>
  <si>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</si>
  <si>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</si>
  <si>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</si>
  <si>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</si>
  <si>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</si>
  <si>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</si>
  <si>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</si>
  <si>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</si>
  <si>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</si>
  <si>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</si>
  <si>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</si>
  <si>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</si>
  <si>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</si>
  <si>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</si>
  <si>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</si>
  <si>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</si>
  <si>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</si>
  <si>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</si>
  <si>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</si>
  <si>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</si>
  <si>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</si>
  <si>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</si>
  <si>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</si>
  <si>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</si>
  <si>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</si>
  <si>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</si>
  <si>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</si>
  <si>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</si>
  <si>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</si>
  <si>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</si>
  <si>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</si>
  <si>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</si>
  <si>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</si>
  <si>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</si>
  <si>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</si>
  <si>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</si>
  <si>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</si>
  <si>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</si>
  <si>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</si>
  <si>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</si>
  <si>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</si>
  <si>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</si>
  <si>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</si>
  <si>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</si>
  <si>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</si>
  <si>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</si>
  <si>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</si>
  <si>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</si>
  <si>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</si>
  <si>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</si>
  <si>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</si>
  <si>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</si>
  <si>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</si>
  <si>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</si>
  <si>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</si>
  <si>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</si>
  <si>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</si>
  <si>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</si>
  <si>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</si>
  <si>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</si>
  <si>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</si>
  <si>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</si>
  <si>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</si>
  <si>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</si>
  <si>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</si>
  <si>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</si>
  <si>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</si>
  <si>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</si>
  <si>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</si>
  <si>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</si>
  <si>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</si>
  <si>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</si>
  <si>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</si>
  <si>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</si>
  <si>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</si>
  <si>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</si>
  <si>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</si>
  <si>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</si>
  <si>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</si>
  <si>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</si>
  <si>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</si>
  <si>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</si>
  <si>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</si>
  <si>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</si>
  <si>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</si>
  <si>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</si>
  <si>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</si>
  <si>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</si>
  <si>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</si>
  <si>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</si>
  <si>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</si>
  <si>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</si>
  <si>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</si>
  <si>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</si>
  <si>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</si>
  <si>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</si>
  <si>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</si>
  <si>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</si>
  <si>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</si>
  <si>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</si>
  <si>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</si>
  <si>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</si>
  <si>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</si>
  <si>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</si>
  <si>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</si>
  <si>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</si>
  <si>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</si>
  <si>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</si>
  <si>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</si>
  <si>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</si>
  <si>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</si>
  <si>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</si>
  <si>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</si>
  <si>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</si>
  <si>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</si>
  <si>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</si>
  <si>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</si>
  <si>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</si>
  <si>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</si>
  <si>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</si>
  <si>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</si>
  <si>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</si>
  <si>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</si>
  <si>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</si>
  <si>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</si>
  <si>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</si>
  <si>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</si>
  <si>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</si>
  <si>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</si>
  <si>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</si>
  <si>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</si>
  <si>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</si>
  <si>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</si>
  <si>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</si>
  <si>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</si>
  <si>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</si>
  <si>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</si>
  <si>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</si>
  <si>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</si>
  <si>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</si>
  <si>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</si>
  <si>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</si>
  <si>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</si>
  <si>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</si>
  <si>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</si>
  <si>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</si>
  <si>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</si>
  <si>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</si>
  <si>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</si>
  <si>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</si>
  <si>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</si>
  <si>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</si>
  <si>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</si>
  <si>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</si>
  <si>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</si>
  <si>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</si>
  <si>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</si>
  <si>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</si>
  <si>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</si>
  <si>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</si>
  <si>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</si>
  <si>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</si>
  <si>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</si>
  <si>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</si>
  <si>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</si>
  <si>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</si>
  <si>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</si>
  <si>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</si>
  <si>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</si>
  <si>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</si>
  <si>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</si>
  <si>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</si>
  <si>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</si>
  <si>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</si>
  <si>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</si>
  <si>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</si>
  <si>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</si>
  <si>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</si>
  <si>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</si>
  <si>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</si>
  <si>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</si>
  <si>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</si>
  <si>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</si>
  <si>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</si>
  <si>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</si>
  <si>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</si>
  <si>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</si>
  <si>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</si>
  <si>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</si>
  <si>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</si>
  <si>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</si>
  <si>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</si>
  <si>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</si>
  <si>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</si>
  <si>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</si>
  <si>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</si>
  <si>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</si>
  <si>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</si>
  <si>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</si>
  <si>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</si>
  <si>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</si>
  <si>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</si>
  <si>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</si>
  <si>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</si>
  <si>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</si>
  <si>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</si>
  <si>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</si>
  <si>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</si>
  <si>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</si>
  <si>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</si>
  <si>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</si>
  <si>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</si>
  <si>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</si>
  <si>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</si>
  <si>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</si>
  <si>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</si>
  <si>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</si>
  <si>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</si>
  <si>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</si>
  <si>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</si>
  <si>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</si>
  <si>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</si>
  <si>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</si>
  <si>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</si>
  <si>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</si>
  <si>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</si>
  <si>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</si>
  <si>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</si>
  <si>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</si>
  <si>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</si>
  <si>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</si>
  <si>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</si>
  <si>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</si>
  <si>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</si>
  <si>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</si>
  <si>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</si>
  <si>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</si>
  <si>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</si>
  <si>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</si>
  <si>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</si>
  <si>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</si>
  <si>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</si>
  <si>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</si>
  <si>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</si>
  <si>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</si>
  <si>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</si>
  <si>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</si>
  <si>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</si>
  <si>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</si>
  <si>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</si>
  <si>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</si>
  <si>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</si>
  <si>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</si>
  <si>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</si>
  <si>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</si>
  <si>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</si>
  <si>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</si>
  <si>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</si>
  <si>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</si>
  <si>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</si>
  <si>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</si>
  <si>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</si>
  <si>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</si>
  <si>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</si>
  <si>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</si>
  <si>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</si>
  <si>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</si>
  <si>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</si>
  <si>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</si>
  <si>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</si>
  <si>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</si>
  <si>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</si>
  <si>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</si>
  <si>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</si>
  <si>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</si>
  <si>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</si>
  <si>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</si>
  <si>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</si>
  <si>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</si>
  <si>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</si>
  <si>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</si>
  <si>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</si>
  <si>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</si>
  <si>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</si>
  <si>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</si>
  <si>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</si>
  <si>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</si>
  <si>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</si>
  <si>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</si>
  <si>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</si>
  <si>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</si>
  <si>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</si>
  <si>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</si>
  <si>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</si>
  <si>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</si>
  <si>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</si>
  <si>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</si>
  <si>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</si>
  <si>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</si>
  <si>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</si>
  <si>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</si>
  <si>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</si>
  <si>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</si>
  <si>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</si>
  <si>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</si>
  <si>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</si>
  <si>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</si>
  <si>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</si>
  <si>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</si>
  <si>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</si>
  <si>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</si>
  <si>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</si>
  <si>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</si>
  <si>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</si>
  <si>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</si>
  <si>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</si>
  <si>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</si>
  <si>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</si>
  <si>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</si>
  <si>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</si>
  <si>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</si>
  <si>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</si>
  <si>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</si>
  <si>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</si>
  <si>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</si>
  <si>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</si>
  <si>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</si>
  <si>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</si>
  <si>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</si>
  <si>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</si>
  <si>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</si>
  <si>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</si>
  <si>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</si>
  <si>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</si>
  <si>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</si>
  <si>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</si>
  <si>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</si>
  <si>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</si>
  <si>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</si>
  <si>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</si>
  <si>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</si>
  <si>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</si>
  <si>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</si>
  <si>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</si>
  <si>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</si>
  <si>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</si>
  <si>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</si>
  <si>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</si>
  <si>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</si>
  <si>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</si>
  <si>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</si>
  <si>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</si>
  <si>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</si>
  <si>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</si>
  <si>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</si>
  <si>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</si>
  <si>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</si>
  <si>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</si>
  <si>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</si>
  <si>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</si>
  <si>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</si>
  <si>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</si>
  <si>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</si>
  <si>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</si>
  <si>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</si>
  <si>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</si>
  <si>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</si>
  <si>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</si>
  <si>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</si>
  <si>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</si>
  <si>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</si>
  <si>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</si>
  <si>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</si>
  <si>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</si>
  <si>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</si>
  <si>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</si>
  <si>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</si>
  <si>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</si>
  <si>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</si>
  <si>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</si>
  <si>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</si>
  <si>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</si>
  <si>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</si>
  <si>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</si>
  <si>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</si>
  <si>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</si>
  <si>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</si>
  <si>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</si>
  <si>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</si>
  <si>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</si>
  <si>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</si>
  <si>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</si>
  <si>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</si>
  <si>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</si>
  <si>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</si>
  <si>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</si>
  <si>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</si>
  <si>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</si>
  <si>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</si>
  <si>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</si>
  <si>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</si>
  <si>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</si>
  <si>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</si>
  <si>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</si>
  <si>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</si>
  <si>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</si>
  <si>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</si>
  <si>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</si>
  <si>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</si>
  <si>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</si>
  <si>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</si>
  <si>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</si>
  <si>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</si>
  <si>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</si>
  <si>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</si>
  <si>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</si>
  <si>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</si>
  <si>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</si>
  <si>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</si>
  <si>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</si>
  <si>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</si>
  <si>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</si>
  <si>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</si>
  <si>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</si>
  <si>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</si>
  <si>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</si>
  <si>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</si>
  <si>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</si>
  <si>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</si>
  <si>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</si>
  <si>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</si>
  <si>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</si>
  <si>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</si>
  <si>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</si>
  <si>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</si>
  <si>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</si>
  <si>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</si>
  <si>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</si>
  <si>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</si>
  <si>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</si>
  <si>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</si>
  <si>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</si>
  <si>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</si>
  <si>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</si>
  <si>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</si>
  <si>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</si>
  <si>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</si>
  <si>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</si>
  <si>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</si>
  <si>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</si>
  <si>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</si>
  <si>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</si>
  <si>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</si>
  <si>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</si>
  <si>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</si>
  <si>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</si>
  <si>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</si>
  <si>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</si>
  <si>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</si>
  <si>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</si>
  <si>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</si>
  <si>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</si>
  <si>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</si>
  <si>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</si>
  <si>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</si>
  <si>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</si>
  <si>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</si>
  <si>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</si>
  <si>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</si>
  <si>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</si>
  <si>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</si>
  <si>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</si>
  <si>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</si>
  <si>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</si>
  <si>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</si>
  <si>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</si>
  <si>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</si>
  <si>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</si>
  <si>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</si>
  <si>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</si>
  <si>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</si>
  <si>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</si>
  <si>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</si>
  <si>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</si>
  <si>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</si>
  <si>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</si>
  <si>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</si>
  <si>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</si>
  <si>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</si>
  <si>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</si>
  <si>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</si>
  <si>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</si>
  <si>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</si>
  <si>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</si>
  <si>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</si>
  <si>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</si>
  <si>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</si>
  <si>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</si>
  <si>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</si>
  <si>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</si>
  <si>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</si>
  <si>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</si>
  <si>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</si>
  <si>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</si>
  <si>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</si>
  <si>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</si>
  <si>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</si>
  <si>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</si>
  <si>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</si>
  <si>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</si>
  <si>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</si>
  <si>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</si>
  <si>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</si>
  <si>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</si>
  <si>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</si>
  <si>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</si>
  <si>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</si>
  <si>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</si>
  <si>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</si>
  <si>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</si>
  <si>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</si>
  <si>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</si>
  <si>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</si>
  <si>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</si>
  <si>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</si>
  <si>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</si>
  <si>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</si>
  <si>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</si>
  <si>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</si>
  <si>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</si>
  <si>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</si>
  <si>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</si>
  <si>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</si>
  <si>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</si>
  <si>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</si>
  <si>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</si>
  <si>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</si>
  <si>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</si>
  <si>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</si>
  <si>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</si>
  <si>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</si>
  <si>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</si>
  <si>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</si>
  <si>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</si>
  <si>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</si>
  <si>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</si>
  <si>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</si>
  <si>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</si>
  <si>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</si>
  <si>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</si>
  <si>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</si>
  <si>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</si>
  <si>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</si>
  <si>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</si>
  <si>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</si>
  <si>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</si>
  <si>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</si>
  <si>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</si>
  <si>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</si>
  <si>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</si>
  <si>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</si>
  <si>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</si>
  <si>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</si>
  <si>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</si>
  <si>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</si>
  <si>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</si>
  <si>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</si>
  <si>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</si>
  <si>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</si>
  <si>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</si>
  <si>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</si>
  <si>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</si>
  <si>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</si>
  <si>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</si>
  <si>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</si>
  <si>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</si>
  <si>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</si>
  <si>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</si>
  <si>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</si>
  <si>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</si>
  <si>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</si>
  <si>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</si>
  <si>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</si>
  <si>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</si>
  <si>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</si>
  <si>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</si>
  <si>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</si>
  <si>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</si>
  <si>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</si>
  <si>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</si>
  <si>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</si>
  <si>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</si>
  <si>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</si>
  <si>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</si>
  <si>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</si>
  <si>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</si>
  <si>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</si>
  <si>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</si>
  <si>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</si>
  <si>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</si>
  <si>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</si>
  <si>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</si>
  <si>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</si>
  <si>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</si>
  <si>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</si>
  <si>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</si>
  <si>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</si>
  <si>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</si>
  <si>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</si>
  <si>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</si>
  <si>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</si>
  <si>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</si>
  <si>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</si>
  <si>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</si>
  <si>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</si>
  <si>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</si>
  <si>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</si>
  <si>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</si>
  <si>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</si>
  <si>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</si>
  <si>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</si>
  <si>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</si>
  <si>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</si>
  <si>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</si>
  <si>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</si>
  <si>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</si>
  <si>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</si>
  <si>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</si>
  <si>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</si>
  <si>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</si>
  <si>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</si>
  <si>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</si>
  <si>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</si>
  <si>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</si>
  <si>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</si>
  <si>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</si>
  <si>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</si>
  <si>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</si>
  <si>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</si>
  <si>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</si>
  <si>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</si>
  <si>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</si>
  <si>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</si>
  <si>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</si>
  <si>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</si>
  <si>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</si>
  <si>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</si>
  <si>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</si>
  <si>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</si>
  <si>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</si>
  <si>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</si>
  <si>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</si>
  <si>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</si>
  <si>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</si>
  <si>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</si>
  <si>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</si>
  <si>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</si>
  <si>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</si>
  <si>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</si>
  <si>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</si>
  <si>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</si>
  <si>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</si>
  <si>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</si>
  <si>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</si>
  <si>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</si>
  <si>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</si>
  <si>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</si>
  <si>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</si>
  <si>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</si>
  <si>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</si>
  <si>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</si>
  <si>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</si>
  <si>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</si>
  <si>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</si>
  <si>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</si>
  <si>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</si>
  <si>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</si>
  <si>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</si>
  <si>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</si>
  <si>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</si>
  <si>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</si>
  <si>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</si>
  <si>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</si>
  <si>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</si>
  <si>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</si>
  <si>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</si>
  <si>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</si>
  <si>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</si>
  <si>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</si>
  <si>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</si>
  <si>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</si>
  <si>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</si>
  <si>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</si>
  <si>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</si>
  <si>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</si>
  <si>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</si>
  <si>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</si>
  <si>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</si>
  <si>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</si>
  <si>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</si>
  <si>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</si>
  <si>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</si>
  <si>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</si>
  <si>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</si>
  <si>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</si>
  <si>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</si>
  <si>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</si>
  <si>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</si>
  <si>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</si>
  <si>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</si>
  <si>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</si>
  <si>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</si>
  <si>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</si>
  <si>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</si>
  <si>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</si>
  <si>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</si>
  <si>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</si>
  <si>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</si>
  <si>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</si>
  <si>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</si>
  <si>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</si>
  <si>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</si>
  <si>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</si>
  <si>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</si>
  <si>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</si>
  <si>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</si>
  <si>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</si>
  <si>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</si>
  <si>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</si>
  <si>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</si>
  <si>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</si>
  <si>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</si>
  <si>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</si>
  <si>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</si>
  <si>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</si>
  <si>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</si>
  <si>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</si>
  <si>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</si>
  <si>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</si>
  <si>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</si>
  <si>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</si>
  <si>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</si>
  <si>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</si>
  <si>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</si>
  <si>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</si>
  <si>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</si>
  <si>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</si>
  <si>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</si>
  <si>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</si>
  <si>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</si>
  <si>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</si>
  <si>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</si>
  <si>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</si>
  <si>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</si>
  <si>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</si>
  <si>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</si>
  <si>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</si>
  <si>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</si>
  <si>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</si>
  <si>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</si>
  <si>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</si>
  <si>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</si>
  <si>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</si>
  <si>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</si>
  <si>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</si>
  <si>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</si>
  <si>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</si>
  <si>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</si>
  <si>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</si>
  <si>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</si>
  <si>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</si>
  <si>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</si>
  <si>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</si>
  <si>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</si>
  <si>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</si>
  <si>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</si>
  <si>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</si>
  <si>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</si>
  <si>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</si>
  <si>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</si>
  <si>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</si>
  <si>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</si>
  <si>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</si>
  <si>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</si>
  <si>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</si>
  <si>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</si>
  <si>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</si>
  <si>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</si>
  <si>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</si>
  <si>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</si>
  <si>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</si>
  <si>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</si>
  <si>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</si>
  <si>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</si>
  <si>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</si>
  <si>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</si>
  <si>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</si>
  <si>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</si>
  <si>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</si>
  <si>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</si>
  <si>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</si>
  <si>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</si>
  <si>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</si>
  <si>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</si>
  <si>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</si>
  <si>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</si>
  <si>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</si>
  <si>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</si>
  <si>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</si>
  <si>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</si>
  <si>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</si>
  <si>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</si>
  <si>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</si>
  <si>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</si>
  <si>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</si>
  <si>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</si>
  <si>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</si>
  <si>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</si>
  <si>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</si>
  <si>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</si>
  <si>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</si>
  <si>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</si>
  <si>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</si>
  <si>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</si>
  <si>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</si>
  <si>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</si>
  <si>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</si>
  <si>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</si>
  <si>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</si>
  <si>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</si>
  <si>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</si>
  <si>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</si>
  <si>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</si>
  <si>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</si>
  <si>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</si>
  <si>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</si>
  <si>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</si>
  <si>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</si>
  <si>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</si>
  <si>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</si>
  <si>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</si>
  <si>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</si>
  <si>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</si>
  <si>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</si>
  <si>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</si>
  <si>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</si>
  <si>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</si>
  <si>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</si>
  <si>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</si>
  <si>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</si>
  <si>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</si>
  <si>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</si>
  <si>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</si>
  <si>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</si>
  <si>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</si>
  <si>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</si>
  <si>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</si>
  <si>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</si>
  <si>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</si>
  <si>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</si>
  <si>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</si>
  <si>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</si>
  <si>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</si>
  <si>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</si>
  <si>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</si>
  <si>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</si>
  <si>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</si>
  <si>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</si>
  <si>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</si>
  <si>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</si>
  <si>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</si>
  <si>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</si>
  <si>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</si>
  <si>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</si>
  <si>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</si>
  <si>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</si>
  <si>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</si>
  <si>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</si>
  <si>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</si>
  <si>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</si>
  <si>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</si>
  <si>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</si>
  <si>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</si>
  <si>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</si>
  <si>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</si>
  <si>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</si>
  <si>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</si>
  <si>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</si>
  <si>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</si>
  <si>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</si>
  <si>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</si>
  <si>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</si>
  <si>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</si>
  <si>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</si>
  <si>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</si>
  <si>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</si>
  <si>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</si>
  <si>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</si>
  <si>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</si>
  <si>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</si>
  <si>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</si>
  <si>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</si>
  <si>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</si>
  <si>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</si>
  <si>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</si>
  <si>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</si>
  <si>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</si>
  <si>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</si>
  <si>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</si>
  <si>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</si>
  <si>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</si>
  <si>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</si>
  <si>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</si>
  <si>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</si>
  <si>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</si>
  <si>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</si>
  <si>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</si>
  <si>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</si>
  <si>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</si>
  <si>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</si>
  <si>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</si>
  <si>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</si>
  <si>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</si>
  <si>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</si>
  <si>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</si>
  <si>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</si>
  <si>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</si>
  <si>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</si>
  <si>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</si>
  <si>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</si>
  <si>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</si>
  <si>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</si>
  <si>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</si>
  <si>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</si>
  <si>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</si>
  <si>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</si>
  <si>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</si>
  <si>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</si>
  <si>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</si>
  <si>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</si>
  <si>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</si>
  <si>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</si>
  <si>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</si>
  <si>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</si>
  <si>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</si>
  <si>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</si>
  <si>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</si>
  <si>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</si>
  <si>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</si>
  <si>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</si>
  <si>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</si>
  <si>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</si>
  <si>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</si>
  <si>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</si>
  <si>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</si>
  <si>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</si>
  <si>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</si>
  <si>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</si>
  <si>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</si>
  <si>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</si>
  <si>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</si>
  <si>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</si>
  <si>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</si>
  <si>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</si>
  <si>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</si>
  <si>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</si>
  <si>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</si>
  <si>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</si>
  <si>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</si>
  <si>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</si>
  <si>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</si>
  <si>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</si>
  <si>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</si>
  <si>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</si>
  <si>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</si>
  <si>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</si>
  <si>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</si>
  <si>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</si>
  <si>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</si>
  <si>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</si>
  <si>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</si>
  <si>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</si>
  <si>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</si>
  <si>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</si>
  <si>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</si>
  <si>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</si>
  <si>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</si>
  <si>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</si>
  <si>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</si>
  <si>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</si>
  <si>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</si>
  <si>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</si>
  <si>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</si>
  <si>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</si>
  <si>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</si>
  <si>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</si>
  <si>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</si>
  <si>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</si>
  <si>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</si>
  <si>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</si>
  <si>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</si>
  <si>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</si>
  <si>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</si>
  <si>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</si>
  <si>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</si>
  <si>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</si>
  <si>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</si>
  <si>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</si>
  <si>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</si>
  <si>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</si>
  <si>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</si>
  <si>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</si>
  <si>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</si>
  <si>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</si>
  <si>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</si>
  <si>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</si>
  <si>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</si>
  <si>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</si>
  <si>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</si>
  <si>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</si>
  <si>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</si>
  <si>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</si>
  <si>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</si>
  <si>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</si>
  <si>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</si>
  <si>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</si>
  <si>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</si>
  <si>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</si>
  <si>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</si>
  <si>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</si>
  <si>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</si>
  <si>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</si>
  <si>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</si>
  <si>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</si>
  <si>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</si>
  <si>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</si>
  <si>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</si>
  <si>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</si>
  <si>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</si>
  <si>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</si>
  <si>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</si>
  <si>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</si>
  <si>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</si>
  <si>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</si>
  <si>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</si>
  <si>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</si>
  <si>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</si>
  <si>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</si>
  <si>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</si>
  <si>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</si>
  <si>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</si>
  <si>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</si>
  <si>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</si>
  <si>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</si>
  <si>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</si>
  <si>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</si>
  <si>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</si>
  <si>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</si>
  <si>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</si>
  <si>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</si>
  <si>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</si>
  <si>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</si>
  <si>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</si>
  <si>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</si>
  <si>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</si>
  <si>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</si>
  <si>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</si>
  <si>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</si>
  <si>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</si>
  <si>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</si>
  <si>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</si>
  <si>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</si>
  <si>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</si>
  <si>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</si>
  <si>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</si>
  <si>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</si>
  <si>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</si>
  <si>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</si>
  <si>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</si>
  <si>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</si>
  <si>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</si>
  <si>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</si>
  <si>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</si>
  <si>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</si>
  <si>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</si>
  <si>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</si>
  <si>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</si>
  <si>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</si>
  <si>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</si>
  <si>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</si>
  <si>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</si>
  <si>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</si>
  <si>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</si>
  <si>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</si>
  <si>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</si>
  <si>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</si>
  <si>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</si>
  <si>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</si>
  <si>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</si>
  <si>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</si>
  <si>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</si>
  <si>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</si>
  <si>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</si>
  <si>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</si>
  <si>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</si>
  <si>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</si>
  <si>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</si>
  <si>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</si>
  <si>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</si>
  <si>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</si>
  <si>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</si>
  <si>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</si>
  <si>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</si>
  <si>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</si>
  <si>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</si>
  <si>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</si>
  <si>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</si>
  <si>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</si>
  <si>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</si>
  <si>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</si>
  <si>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</si>
  <si>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</si>
  <si>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</si>
  <si>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</si>
  <si>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</si>
  <si>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</si>
  <si>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</si>
  <si>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</si>
  <si>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</si>
  <si>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</si>
  <si>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</si>
  <si>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</si>
  <si>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</si>
  <si>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</si>
  <si>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</si>
  <si>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</si>
  <si>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</si>
  <si>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</si>
  <si>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</si>
  <si>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</si>
  <si>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</si>
  <si>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</si>
  <si>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</si>
  <si>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</si>
  <si>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</si>
  <si>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</si>
  <si>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</si>
  <si>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</si>
  <si>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</si>
  <si>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</si>
  <si>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</si>
  <si>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</si>
  <si>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</si>
  <si>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</si>
  <si>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</si>
  <si>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</si>
  <si>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</si>
  <si>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</si>
  <si>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</si>
  <si>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</si>
  <si>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</si>
  <si>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</si>
  <si>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</si>
  <si>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</si>
  <si>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</si>
  <si>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</si>
  <si>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</si>
  <si>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</si>
  <si>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</si>
  <si>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</si>
  <si>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</si>
  <si>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</si>
  <si>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</si>
  <si>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</si>
  <si>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</si>
  <si>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</si>
  <si>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</si>
  <si>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</si>
  <si>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</si>
  <si>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</si>
  <si>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</si>
  <si>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</si>
  <si>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</si>
  <si>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</si>
  <si>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</si>
  <si>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</si>
  <si>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</si>
  <si>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</si>
  <si>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</si>
  <si>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</si>
  <si>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</si>
  <si>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</si>
  <si>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</si>
  <si>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</si>
  <si>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</si>
  <si>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</si>
  <si>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</si>
  <si>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</si>
  <si>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</si>
  <si>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</si>
  <si>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</si>
  <si>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</si>
  <si>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</si>
  <si>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</si>
  <si>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</si>
  <si>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</si>
  <si>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</si>
  <si>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</si>
  <si>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</si>
  <si>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</si>
  <si>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</si>
  <si>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</si>
  <si>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</si>
  <si>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</si>
  <si>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</si>
  <si>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</si>
  <si>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</si>
  <si>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</si>
  <si>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</si>
  <si>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</si>
  <si>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</si>
  <si>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</si>
  <si>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</si>
  <si>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</si>
  <si>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</si>
  <si>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</si>
  <si>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</si>
  <si>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</si>
  <si>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</si>
  <si>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</si>
  <si>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</si>
  <si>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</si>
  <si>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</si>
  <si>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</si>
  <si>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</si>
  <si>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</si>
  <si>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</si>
  <si>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</si>
  <si>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</si>
  <si>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</si>
  <si>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</si>
  <si>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</si>
  <si>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</si>
  <si>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</si>
  <si>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</si>
  <si>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</si>
  <si>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</si>
  <si>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</si>
  <si>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</si>
  <si>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</si>
  <si>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</si>
  <si>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</si>
  <si>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</si>
  <si>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</si>
  <si>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</si>
  <si>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</si>
  <si>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</si>
  <si>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</si>
  <si>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</si>
  <si>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</si>
  <si>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</si>
  <si>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</si>
  <si>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</si>
  <si>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</si>
  <si>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</si>
  <si>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</si>
  <si>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</si>
  <si>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</si>
  <si>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</si>
  <si>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</si>
  <si>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</si>
  <si>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</si>
  <si>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</si>
  <si>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</si>
  <si>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</si>
  <si>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</si>
  <si>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</si>
  <si>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</si>
  <si>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</si>
  <si>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</si>
  <si>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</si>
  <si>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</si>
  <si>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</si>
  <si>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</si>
  <si>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</si>
  <si>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</si>
  <si>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</si>
  <si>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</si>
  <si>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</si>
  <si>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</si>
  <si>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</si>
  <si>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</si>
  <si>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</si>
  <si>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</si>
  <si>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</si>
  <si>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</si>
  <si>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</si>
  <si>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</si>
  <si>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</si>
  <si>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</si>
  <si>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</si>
  <si>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</si>
  <si>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</si>
  <si>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</si>
  <si>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</si>
  <si>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</si>
  <si>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</si>
  <si>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</si>
  <si>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</si>
  <si>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</si>
  <si>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</si>
  <si>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</si>
  <si>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</si>
  <si>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</si>
  <si>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</si>
  <si>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</si>
  <si>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</si>
  <si>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</si>
  <si>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</si>
  <si>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</si>
  <si>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</si>
  <si>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</si>
  <si>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</si>
  <si>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</si>
  <si>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</si>
  <si>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</si>
  <si>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</si>
  <si>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</si>
  <si>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</si>
  <si>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</si>
  <si>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</si>
  <si>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</si>
  <si>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</si>
  <si>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</si>
  <si>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</si>
  <si>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</si>
  <si>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</si>
  <si>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</si>
  <si>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</si>
  <si>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</si>
  <si>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</si>
  <si>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</si>
  <si>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</si>
  <si>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</si>
  <si>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</si>
  <si>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</si>
  <si>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</si>
  <si>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</si>
  <si>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</si>
  <si>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</si>
  <si>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</si>
  <si>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</si>
  <si>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</si>
  <si>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</si>
  <si>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</si>
  <si>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</si>
  <si>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</si>
  <si>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</si>
  <si>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</si>
  <si>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</si>
  <si>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</si>
  <si>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</si>
  <si>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</si>
  <si>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</si>
  <si>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</si>
  <si>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</si>
  <si>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</si>
  <si>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</si>
  <si>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</si>
  <si>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</si>
  <si>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</si>
  <si>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</si>
  <si>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</si>
  <si>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</si>
  <si>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</si>
  <si>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</si>
  <si>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</si>
  <si>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</si>
  <si>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</si>
  <si>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</si>
  <si>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</si>
  <si>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</si>
  <si>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</si>
  <si>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</si>
  <si>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</si>
  <si>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</si>
  <si>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</si>
  <si>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</si>
  <si>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</si>
  <si>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</si>
  <si>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</si>
  <si>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</si>
  <si>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</si>
  <si>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</si>
  <si>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</si>
  <si>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</si>
  <si>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</si>
  <si>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</si>
  <si>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</si>
  <si>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</si>
  <si>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</si>
  <si>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</si>
  <si>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</si>
  <si>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</si>
  <si>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</si>
  <si>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</si>
  <si>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</si>
  <si>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</si>
  <si>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</si>
  <si>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</si>
  <si>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</si>
  <si>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</si>
  <si>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</si>
  <si>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</si>
  <si>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</si>
  <si>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</si>
  <si>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</si>
  <si>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</si>
  <si>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</si>
  <si>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</si>
  <si>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</si>
  <si>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</si>
  <si>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</si>
  <si>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</si>
  <si>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</si>
  <si>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</si>
  <si>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</si>
  <si>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</si>
  <si>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</si>
  <si>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</si>
  <si>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</si>
  <si>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</si>
  <si>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</si>
  <si>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</si>
  <si>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</si>
  <si>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</si>
  <si>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</si>
  <si>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</si>
  <si>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</si>
  <si>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</si>
  <si>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</si>
  <si>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</si>
  <si>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</si>
  <si>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</si>
  <si>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</si>
  <si>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</si>
  <si>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</si>
  <si>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</si>
  <si>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</si>
  <si>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</si>
  <si>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</si>
  <si>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</si>
  <si>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</si>
  <si>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</si>
  <si>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</si>
  <si>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</si>
  <si>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</si>
  <si>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</si>
  <si>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</si>
  <si>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</si>
  <si>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</si>
  <si>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</si>
  <si>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</si>
  <si>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</si>
  <si>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</si>
  <si>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</si>
  <si>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</si>
  <si>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</si>
  <si>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</si>
  <si>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</si>
  <si>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</si>
  <si>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</si>
  <si>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</si>
  <si>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</si>
  <si>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</si>
  <si>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</si>
  <si>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</si>
  <si>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</si>
  <si>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</si>
  <si>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</si>
  <si>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</si>
  <si>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</si>
  <si>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</si>
  <si>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</si>
  <si>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</si>
  <si>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</si>
  <si>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</si>
  <si>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</si>
  <si>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</si>
  <si>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</si>
  <si>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</si>
  <si>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</si>
  <si>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</si>
  <si>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</si>
  <si>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</si>
  <si>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</si>
  <si>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</si>
  <si>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</si>
  <si>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</si>
  <si>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</si>
  <si>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</si>
  <si>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</si>
  <si>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</si>
  <si>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</si>
  <si>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</si>
  <si>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</si>
  <si>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</si>
  <si>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</si>
  <si>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</si>
  <si>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</si>
  <si>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</si>
  <si>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</si>
  <si>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</si>
  <si>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</si>
  <si>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</si>
  <si>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</si>
  <si>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</si>
  <si>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</si>
  <si>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</si>
  <si>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</si>
  <si>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</si>
  <si>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</si>
  <si>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</si>
  <si>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</si>
  <si>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</si>
  <si>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</si>
  <si>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</si>
  <si>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</si>
  <si>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</si>
  <si>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</si>
  <si>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</si>
  <si>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</si>
  <si>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</si>
  <si>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</si>
  <si>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</si>
  <si>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</si>
  <si>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</si>
  <si>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</si>
  <si>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</si>
  <si>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</si>
  <si>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</si>
  <si>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</si>
  <si>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</si>
  <si>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</si>
  <si>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</si>
  <si>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</si>
  <si>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</si>
  <si>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</si>
  <si>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</si>
  <si>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</si>
  <si>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</si>
  <si>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</si>
  <si>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</si>
  <si>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</si>
  <si>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</si>
  <si>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</si>
  <si>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</si>
  <si>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</si>
  <si>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</si>
  <si>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</si>
  <si>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</si>
  <si>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</si>
  <si>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</si>
  <si>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</si>
  <si>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</si>
  <si>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</si>
  <si>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</si>
  <si>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</si>
  <si>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</si>
  <si>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</si>
  <si>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</si>
  <si>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</si>
  <si>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</si>
  <si>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</si>
  <si>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</si>
  <si>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</si>
  <si>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</si>
  <si>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</si>
  <si>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</si>
  <si>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</si>
  <si>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</si>
  <si>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</si>
  <si>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</si>
  <si>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</si>
  <si>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</si>
  <si>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</si>
  <si>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</si>
  <si>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</si>
  <si>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</si>
  <si>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</si>
  <si>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</si>
  <si>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</si>
  <si>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</si>
  <si>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</si>
  <si>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</si>
  <si>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</si>
  <si>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</si>
  <si>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</si>
  <si>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</si>
  <si>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</si>
  <si>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</si>
  <si>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</si>
  <si>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</si>
  <si>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</si>
  <si>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</si>
  <si>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</si>
  <si>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</si>
  <si>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</si>
  <si>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</si>
  <si>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</si>
  <si>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</si>
  <si>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</si>
  <si>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</si>
  <si>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</si>
  <si>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</si>
  <si>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</si>
  <si>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</si>
  <si>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</si>
  <si>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</si>
  <si>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</si>
  <si>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</si>
  <si>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</si>
  <si>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</si>
  <si>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</si>
  <si>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</si>
  <si>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</si>
  <si>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</si>
  <si>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</si>
  <si>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</si>
  <si>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</si>
  <si>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</si>
  <si>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</si>
  <si>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</si>
  <si>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</si>
  <si>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</si>
  <si>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</si>
  <si>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</si>
  <si>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</si>
  <si>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</si>
  <si>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</si>
  <si>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</si>
  <si>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</si>
  <si>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</si>
  <si>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</si>
  <si>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</si>
  <si>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</si>
  <si>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</si>
  <si>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</si>
  <si>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</si>
  <si>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</si>
  <si>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</si>
  <si>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</si>
  <si>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</si>
  <si>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</si>
  <si>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</si>
  <si>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</si>
  <si>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</si>
  <si>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</si>
  <si>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</si>
  <si>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</si>
  <si>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</si>
  <si>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</si>
  <si>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</si>
  <si>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</si>
  <si>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</si>
  <si>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</si>
  <si>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</si>
  <si>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</si>
  <si>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</si>
  <si>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</si>
  <si>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</si>
  <si>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</si>
  <si>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</si>
  <si>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</si>
  <si>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</si>
  <si>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</si>
  <si>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</si>
  <si>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</si>
  <si>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</si>
  <si>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</si>
  <si>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</si>
  <si>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</si>
  <si>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</si>
  <si>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</si>
  <si>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</si>
  <si>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</si>
  <si>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</si>
  <si>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</si>
  <si>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</si>
  <si>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</si>
  <si>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</si>
  <si>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</si>
  <si>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</si>
  <si>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</si>
  <si>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</si>
  <si>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</si>
  <si>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</si>
  <si>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</si>
  <si>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</si>
  <si>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</si>
  <si>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</si>
  <si>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</si>
  <si>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</si>
  <si>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</si>
  <si>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</si>
  <si>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</si>
  <si>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</si>
  <si>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</si>
  <si>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</si>
  <si>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</si>
  <si>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</si>
  <si>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</si>
  <si>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</si>
  <si>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</si>
  <si>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</si>
  <si>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</si>
  <si>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</si>
  <si>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</si>
  <si>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</si>
  <si>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</si>
  <si>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</si>
  <si>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</si>
  <si>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</si>
  <si>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</si>
  <si>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</si>
  <si>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</si>
  <si>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</si>
  <si>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</si>
  <si>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</si>
  <si>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</si>
  <si>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</si>
  <si>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</si>
  <si>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</si>
  <si>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</si>
  <si>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</si>
  <si>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</si>
  <si>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</si>
  <si>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</si>
  <si>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</si>
  <si>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</si>
  <si>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</si>
  <si>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</si>
  <si>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</si>
  <si>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</si>
  <si>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</si>
  <si>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</si>
  <si>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</si>
  <si>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</si>
  <si>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</si>
  <si>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</si>
  <si>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</si>
  <si>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</si>
  <si>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</si>
  <si>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</si>
  <si>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</si>
  <si>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</si>
  <si>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</si>
  <si>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</si>
  <si>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</si>
  <si>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</si>
  <si>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</si>
  <si>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</si>
  <si>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</si>
  <si>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</si>
  <si>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</si>
  <si>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</si>
  <si>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</si>
  <si>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</si>
  <si>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</si>
  <si>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</si>
  <si>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</si>
  <si>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</si>
  <si>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</si>
  <si>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</si>
  <si>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</si>
  <si>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</si>
  <si>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</si>
  <si>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</si>
  <si>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</si>
  <si>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</si>
  <si>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</si>
  <si>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</si>
  <si>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</si>
  <si>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</si>
  <si>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</si>
  <si>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</si>
  <si>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</si>
  <si>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</si>
  <si>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</si>
  <si>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</si>
  <si>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</si>
  <si>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</si>
  <si>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</si>
  <si>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</si>
  <si>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</si>
  <si>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</si>
  <si>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</si>
  <si>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</si>
  <si>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</si>
  <si>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</si>
  <si>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</si>
  <si>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</si>
  <si>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</si>
  <si>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</si>
  <si>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</si>
  <si>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</si>
  <si>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</si>
  <si>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</si>
  <si>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</si>
  <si>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</si>
  <si>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</si>
  <si>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</si>
  <si>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</si>
  <si>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</si>
  <si>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</si>
  <si>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</si>
  <si>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</si>
  <si>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</si>
  <si>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</si>
  <si>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</si>
  <si>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</si>
  <si>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</si>
  <si>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</si>
  <si>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</si>
  <si>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</si>
  <si>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</si>
  <si>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</si>
  <si>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</si>
  <si>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</si>
  <si>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</si>
  <si>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</si>
  <si>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</si>
  <si>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</si>
  <si>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</si>
  <si>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</si>
  <si>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</si>
  <si>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</si>
  <si>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</si>
  <si>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</si>
  <si>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</si>
  <si>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</si>
  <si>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</si>
  <si>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</si>
  <si>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</si>
  <si>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</si>
  <si>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</si>
  <si>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</si>
  <si>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</si>
  <si>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</si>
  <si>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</si>
  <si>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</si>
  <si>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</si>
  <si>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</si>
  <si>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</si>
  <si>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</si>
  <si>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</si>
  <si>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</si>
  <si>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</si>
  <si>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</si>
  <si>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</si>
  <si>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</si>
  <si>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</si>
  <si>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</si>
  <si>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</si>
  <si>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</si>
  <si>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</si>
  <si>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</si>
  <si>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</si>
  <si>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</si>
  <si>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</si>
  <si>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</si>
  <si>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</si>
  <si>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</si>
  <si>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</si>
  <si>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</si>
  <si>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</si>
  <si>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</si>
  <si>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</si>
  <si>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</si>
  <si>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</si>
  <si>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</si>
  <si>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</si>
  <si>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</si>
  <si>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</si>
  <si>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</si>
  <si>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</si>
  <si>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</si>
  <si>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</si>
  <si>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</si>
  <si>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</si>
  <si>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</si>
  <si>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</si>
  <si>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</si>
  <si>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</si>
  <si>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</si>
  <si>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</si>
  <si>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</si>
  <si>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</si>
  <si>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</si>
  <si>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</si>
  <si>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</si>
  <si>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</si>
  <si>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</si>
  <si>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</si>
  <si>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</si>
  <si>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</si>
  <si>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</si>
  <si>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</si>
  <si>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</si>
  <si>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</si>
  <si>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</si>
  <si>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</si>
  <si>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</si>
  <si>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</si>
  <si>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</si>
  <si>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</si>
  <si>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</si>
  <si>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</si>
  <si>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</si>
  <si>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</si>
  <si>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</si>
  <si>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</si>
  <si>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</si>
  <si>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</si>
  <si>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</si>
  <si>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</si>
  <si>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</si>
  <si>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</si>
  <si>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</si>
  <si>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</si>
  <si>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</si>
  <si>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</si>
  <si>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</si>
  <si>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</si>
  <si>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</si>
  <si>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</si>
  <si>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</si>
  <si>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</si>
  <si>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</si>
  <si>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</si>
  <si>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</si>
  <si>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</si>
  <si>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</si>
  <si>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</si>
  <si>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</si>
  <si>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</si>
  <si>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</si>
  <si>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</si>
  <si>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</si>
  <si>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</si>
  <si>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</si>
  <si>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</si>
  <si>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</si>
  <si>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</si>
  <si>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</si>
  <si>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</si>
  <si>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</si>
  <si>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</si>
  <si>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</si>
  <si>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</si>
  <si>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</si>
  <si>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</si>
  <si>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</si>
  <si>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</si>
  <si>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</si>
  <si>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</si>
  <si>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</si>
  <si>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</si>
  <si>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</si>
  <si>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</si>
  <si>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</si>
  <si>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</si>
  <si>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</si>
  <si>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</si>
  <si>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</si>
  <si>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</si>
  <si>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</si>
  <si>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</si>
  <si>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</si>
  <si>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</si>
  <si>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</si>
  <si>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</si>
  <si>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</si>
  <si>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</si>
  <si>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</si>
  <si>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</si>
  <si>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</si>
  <si>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</si>
  <si>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</si>
  <si>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</si>
  <si>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</si>
  <si>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</si>
  <si>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</si>
  <si>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</si>
  <si>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</si>
  <si>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</si>
  <si>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</si>
  <si>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</si>
  <si>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</si>
  <si>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</si>
  <si>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</si>
  <si>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</si>
  <si>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</si>
  <si>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</si>
  <si>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</si>
  <si>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</si>
  <si>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</si>
  <si>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</si>
  <si>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</si>
  <si>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</si>
  <si>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</si>
  <si>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</si>
  <si>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</si>
  <si>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</si>
  <si>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</si>
  <si>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</si>
  <si>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</si>
  <si>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</si>
  <si>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</si>
  <si>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</si>
  <si>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</si>
  <si>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</si>
  <si>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</si>
  <si>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</si>
  <si>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</si>
  <si>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</si>
  <si>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</si>
  <si>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</si>
  <si>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</si>
  <si>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</si>
  <si>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</si>
  <si>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</si>
  <si>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</si>
  <si>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</si>
  <si>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</si>
  <si>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</si>
  <si>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</si>
  <si>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</si>
  <si>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</si>
  <si>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</si>
  <si>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</si>
  <si>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</si>
  <si>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</si>
  <si>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</si>
  <si>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</si>
  <si>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</si>
  <si>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</si>
  <si>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</si>
  <si>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</si>
  <si>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</si>
  <si>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</si>
  <si>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</si>
  <si>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</si>
  <si>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</si>
  <si>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</si>
  <si>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</si>
  <si>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</si>
  <si>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</si>
  <si>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</si>
  <si>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</si>
  <si>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</si>
  <si>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</si>
  <si>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</si>
  <si>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</si>
  <si>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</si>
  <si>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</si>
  <si>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</si>
  <si>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</si>
  <si>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</si>
  <si>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</si>
  <si>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</si>
  <si>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</si>
  <si>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</si>
  <si>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</si>
  <si>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</si>
  <si>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</si>
  <si>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</si>
  <si>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</si>
  <si>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</si>
  <si>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</si>
  <si>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</si>
  <si>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</si>
  <si>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</si>
  <si>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</si>
  <si>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</si>
  <si>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</si>
  <si>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</si>
  <si>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</si>
  <si>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</si>
  <si>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</si>
  <si>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</si>
  <si>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</si>
  <si>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</si>
  <si>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</si>
  <si>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</si>
  <si>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</si>
  <si>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</si>
  <si>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</si>
  <si>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</si>
  <si>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</si>
  <si>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</si>
  <si>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</si>
  <si>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</si>
  <si>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</si>
  <si>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</si>
  <si>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</si>
  <si>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</si>
  <si>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</si>
  <si>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</si>
  <si>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</si>
  <si>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</si>
  <si>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</si>
  <si>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</si>
  <si>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</si>
  <si>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</si>
  <si>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</si>
  <si>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</si>
  <si>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</si>
  <si>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</si>
  <si>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</si>
  <si>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</si>
  <si>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</si>
  <si>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</si>
  <si>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</si>
  <si>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</si>
  <si>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</si>
  <si>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</si>
  <si>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</si>
  <si>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</si>
  <si>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</si>
  <si>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</si>
  <si>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</si>
  <si>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</si>
  <si>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</si>
  <si>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</si>
  <si>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</si>
  <si>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</si>
  <si>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</si>
  <si>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</si>
  <si>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</si>
  <si>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</si>
  <si>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</si>
  <si>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</si>
  <si>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</si>
  <si>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</si>
  <si>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</si>
  <si>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</si>
  <si>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</si>
  <si>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</si>
  <si>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</si>
  <si>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</si>
  <si>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</si>
  <si>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</si>
  <si>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</si>
  <si>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</si>
  <si>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</si>
  <si>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</si>
  <si>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</si>
  <si>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</si>
  <si>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</si>
  <si>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</si>
  <si>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</si>
  <si>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</si>
  <si>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</si>
  <si>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</si>
  <si>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</si>
  <si>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</si>
  <si>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</si>
  <si>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</si>
  <si>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</si>
  <si>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</si>
  <si>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</si>
  <si>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</si>
  <si>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</si>
  <si>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</si>
  <si>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</si>
  <si>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</si>
  <si>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</si>
  <si>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</si>
  <si>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</si>
  <si>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</si>
  <si>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</si>
  <si>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</si>
  <si>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</si>
  <si>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</si>
  <si>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</si>
  <si>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</si>
  <si>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</si>
  <si>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</si>
  <si>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</si>
  <si>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</si>
  <si>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</si>
  <si>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</si>
  <si>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</si>
  <si>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</si>
  <si>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</si>
  <si>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</si>
  <si>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</si>
  <si>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</si>
  <si>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</si>
  <si>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</si>
  <si>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</si>
  <si>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</si>
  <si>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</si>
  <si>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</si>
  <si>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</si>
  <si>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</si>
  <si>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</si>
  <si>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</si>
  <si>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</si>
  <si>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</si>
  <si>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</si>
  <si>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</si>
  <si>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</si>
  <si>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</si>
  <si>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</si>
  <si>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</si>
  <si>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</si>
  <si>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</si>
  <si>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</si>
  <si>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</si>
  <si>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</si>
  <si>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</si>
  <si>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</si>
  <si>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</si>
  <si>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</si>
  <si>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</si>
  <si>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</si>
  <si>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</si>
  <si>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</si>
  <si>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</si>
  <si>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</si>
  <si>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</si>
  <si>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</si>
  <si>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</si>
  <si>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</si>
  <si>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</si>
  <si>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</si>
  <si>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</si>
  <si>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</si>
  <si>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</si>
  <si>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</si>
  <si>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</si>
  <si>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</si>
  <si>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</si>
  <si>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</si>
  <si>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</si>
  <si>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</si>
  <si>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</si>
  <si>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</si>
  <si>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</si>
  <si>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</si>
  <si>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</si>
  <si>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</si>
  <si>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</si>
  <si>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</si>
  <si>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</si>
  <si>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</si>
  <si>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</si>
  <si>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</si>
  <si>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</si>
  <si>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</si>
  <si>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</si>
  <si>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</si>
  <si>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</si>
  <si>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</si>
  <si>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</si>
  <si>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</si>
  <si>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</si>
  <si>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</si>
  <si>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</si>
  <si>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</si>
  <si>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</si>
  <si>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</si>
  <si>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</si>
  <si>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</si>
  <si>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</si>
  <si>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</si>
  <si>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</si>
  <si>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</si>
  <si>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</si>
  <si>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</si>
  <si>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</si>
  <si>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</si>
  <si>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</si>
  <si>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</si>
  <si>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</si>
  <si>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</si>
  <si>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</si>
  <si>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</si>
  <si>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</si>
  <si>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</si>
  <si>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</si>
  <si>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</si>
  <si>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</si>
  <si>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</si>
  <si>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</si>
  <si>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</si>
  <si>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</si>
  <si>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</si>
  <si>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</si>
  <si>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</si>
  <si>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</si>
  <si>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</si>
  <si>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</si>
  <si>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</si>
  <si>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</si>
  <si>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</si>
  <si>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</si>
  <si>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</si>
  <si>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</si>
  <si>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</si>
  <si>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</si>
  <si>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</si>
  <si>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</si>
  <si>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</si>
  <si>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</si>
  <si>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</si>
  <si>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</si>
  <si>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</si>
  <si>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</si>
  <si>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</si>
  <si>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</si>
  <si>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</si>
  <si>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</si>
  <si>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</si>
  <si>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</si>
  <si>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</si>
  <si>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</si>
  <si>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</si>
  <si>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</si>
  <si>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</si>
  <si>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</si>
  <si>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</si>
  <si>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</si>
  <si>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</si>
  <si>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</si>
  <si>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</si>
  <si>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</si>
  <si>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</si>
  <si>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</si>
  <si>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</si>
  <si>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</si>
  <si>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</si>
  <si>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</si>
  <si>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</si>
  <si>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</si>
  <si>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</si>
  <si>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</si>
  <si>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</si>
  <si>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</si>
  <si>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</si>
  <si>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</si>
  <si>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</si>
  <si>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</si>
  <si>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</si>
  <si>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</si>
  <si>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</si>
  <si>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</si>
  <si>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</si>
  <si>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</si>
  <si>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</si>
  <si>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</si>
  <si>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</si>
  <si>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</si>
  <si>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</si>
  <si>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</si>
  <si>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</si>
  <si>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</si>
  <si>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</si>
  <si>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</si>
  <si>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</si>
  <si>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</si>
  <si>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</si>
  <si>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</si>
  <si>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</si>
  <si>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</si>
  <si>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</si>
  <si>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</si>
  <si>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</si>
  <si>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</si>
  <si>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</si>
  <si>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</si>
  <si>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</si>
  <si>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</si>
  <si>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</si>
  <si>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</si>
  <si>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</si>
  <si>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</si>
  <si>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</si>
  <si>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</si>
  <si>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</si>
  <si>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</si>
  <si>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</si>
  <si>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</si>
  <si>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</si>
  <si>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</si>
  <si>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</si>
  <si>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</si>
  <si>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</si>
  <si>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</si>
  <si>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</si>
  <si>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</si>
  <si>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</si>
  <si>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</si>
  <si>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</si>
  <si>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</si>
  <si>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</si>
  <si>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</si>
  <si>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</si>
  <si>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</si>
  <si>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</si>
  <si>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</si>
  <si>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</si>
  <si>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</si>
  <si>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</si>
  <si>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</si>
  <si>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</si>
  <si>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</si>
  <si>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</si>
  <si>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</si>
  <si>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</si>
  <si>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</si>
  <si>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</si>
  <si>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</si>
  <si>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</si>
  <si>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</si>
  <si>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</si>
  <si>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</si>
  <si>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</si>
  <si>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</si>
  <si>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</si>
  <si>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</si>
  <si>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</si>
  <si>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</si>
  <si>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</si>
  <si>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</si>
  <si>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</si>
  <si>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</si>
  <si>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</si>
  <si>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</si>
  <si>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</si>
  <si>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</si>
  <si>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</si>
  <si>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</si>
  <si>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</si>
  <si>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</si>
  <si>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</si>
  <si>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</si>
  <si>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</si>
  <si>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</si>
  <si>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</si>
  <si>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</si>
  <si>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</si>
  <si>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</si>
  <si>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</si>
  <si>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</si>
  <si>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</si>
  <si>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</si>
  <si>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</si>
  <si>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</si>
  <si>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</si>
  <si>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</si>
  <si>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</si>
  <si>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</si>
  <si>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</si>
  <si>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</si>
  <si>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</si>
  <si>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</si>
  <si>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</si>
  <si>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</si>
  <si>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</si>
  <si>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</si>
  <si>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</si>
  <si>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</si>
  <si>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</si>
  <si>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</si>
  <si>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</si>
  <si>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</si>
  <si>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</si>
  <si>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</si>
  <si>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</si>
  <si>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</si>
  <si>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</si>
  <si>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</si>
  <si>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</si>
  <si>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</si>
  <si>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</si>
  <si>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</si>
  <si>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</si>
  <si>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</si>
  <si>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</si>
  <si>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</si>
  <si>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</si>
  <si>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</si>
  <si>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</si>
  <si>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</si>
  <si>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</si>
  <si>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</si>
  <si>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</si>
  <si>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</si>
  <si>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</si>
  <si>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</si>
  <si>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</si>
  <si>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</si>
  <si>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</si>
  <si>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</si>
  <si>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</si>
  <si>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</si>
  <si>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</si>
  <si>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</si>
  <si>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</si>
  <si>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</si>
  <si>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</si>
  <si>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</si>
  <si>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</si>
  <si>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</si>
  <si>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</si>
  <si>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</si>
  <si>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</si>
  <si>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</si>
  <si>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</si>
  <si>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</si>
  <si>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</si>
  <si>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</si>
  <si>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</si>
  <si>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</si>
  <si>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</si>
  <si>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</si>
  <si>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</si>
  <si>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</si>
  <si>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</si>
  <si>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</si>
  <si>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</si>
  <si>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</si>
  <si>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</si>
  <si>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</si>
  <si>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</si>
  <si>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</si>
  <si>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</si>
  <si>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</si>
  <si>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</si>
  <si>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</si>
  <si>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</si>
  <si>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</si>
  <si>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</si>
  <si>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</si>
  <si>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</si>
  <si>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</si>
  <si>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</si>
  <si>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</si>
  <si>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</si>
  <si>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</si>
  <si>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</si>
  <si>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</si>
  <si>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</si>
  <si>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</si>
  <si>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</si>
  <si>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</si>
  <si>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</si>
  <si>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</si>
  <si>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</si>
  <si>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</si>
  <si>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</si>
  <si>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</si>
  <si>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</si>
  <si>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</si>
  <si>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</si>
  <si>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</si>
  <si>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</si>
  <si>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</si>
  <si>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</si>
  <si>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</si>
  <si>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</si>
  <si>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</si>
  <si>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</si>
  <si>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</si>
  <si>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</si>
  <si>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</si>
  <si>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</si>
  <si>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</si>
  <si>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</si>
  <si>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</si>
  <si>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</si>
  <si>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</si>
  <si>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</si>
  <si>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</si>
  <si>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</si>
  <si>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</si>
  <si>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</si>
  <si>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</si>
  <si>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</si>
  <si>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</si>
  <si>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</si>
  <si>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</si>
  <si>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</si>
  <si>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</si>
  <si>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</si>
  <si>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</si>
  <si>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</si>
  <si>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</si>
  <si>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</si>
  <si>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</si>
  <si>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</si>
  <si>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</si>
  <si>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</si>
  <si>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</si>
  <si>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</si>
  <si>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</si>
  <si>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</si>
  <si>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</si>
  <si>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</si>
  <si>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</si>
  <si>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</si>
  <si>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</si>
  <si>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</si>
  <si>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</si>
  <si>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</si>
  <si>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</si>
  <si>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</si>
  <si>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</si>
  <si>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</si>
  <si>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</si>
  <si>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</si>
  <si>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</si>
  <si>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</si>
  <si>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</si>
  <si>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</si>
  <si>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</si>
  <si>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</si>
  <si>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</si>
  <si>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</si>
  <si>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</si>
  <si>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</si>
  <si>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</si>
  <si>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</si>
  <si>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</si>
  <si>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</si>
  <si>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</si>
  <si>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</si>
  <si>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</si>
  <si>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</si>
  <si>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</si>
  <si>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</si>
  <si>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</si>
  <si>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</si>
  <si>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</si>
  <si>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</si>
  <si>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</si>
  <si>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</si>
  <si>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</si>
  <si>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</si>
  <si>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</si>
  <si>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</si>
  <si>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</si>
  <si>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</si>
  <si>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</si>
  <si>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</si>
  <si>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</si>
  <si>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</si>
  <si>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</si>
  <si>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</si>
  <si>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</si>
  <si>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</si>
  <si>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</si>
  <si>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</si>
  <si>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</si>
  <si>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</si>
  <si>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</si>
  <si>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</si>
  <si>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</si>
  <si>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</si>
  <si>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</si>
  <si>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</si>
  <si>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</si>
  <si>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</si>
  <si>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</si>
  <si>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</si>
  <si>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</si>
  <si>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</si>
  <si>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</si>
  <si>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</si>
  <si>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</si>
  <si>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</si>
  <si>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</si>
  <si>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</si>
  <si>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</si>
  <si>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</si>
  <si>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</si>
  <si>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</si>
  <si>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</si>
  <si>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</si>
  <si>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</si>
  <si>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</si>
  <si>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</si>
  <si>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</si>
  <si>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</si>
  <si>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</si>
  <si>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</si>
  <si>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</si>
  <si>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</si>
  <si>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</si>
  <si>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</si>
  <si>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</si>
  <si>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</si>
  <si>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</si>
  <si>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</si>
  <si>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</si>
  <si>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</si>
  <si>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</si>
  <si>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</si>
  <si>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</si>
  <si>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</si>
  <si>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</si>
  <si>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</si>
  <si>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</si>
  <si>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</si>
  <si>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</si>
  <si>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</si>
  <si>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</si>
  <si>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</si>
  <si>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</si>
  <si>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</si>
  <si>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</si>
  <si>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</si>
  <si>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</si>
  <si>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</si>
  <si>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</si>
  <si>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</si>
  <si>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</si>
  <si>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</si>
  <si>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</si>
  <si>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</si>
  <si>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</si>
  <si>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</si>
  <si>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</si>
  <si>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</si>
  <si>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</si>
  <si>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</si>
  <si>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</si>
  <si>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</si>
  <si>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</si>
  <si>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</si>
  <si>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</si>
  <si>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</si>
  <si>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</si>
  <si>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</si>
  <si>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</si>
  <si>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</si>
  <si>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</si>
  <si>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</si>
  <si>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</si>
  <si>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</si>
  <si>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</si>
  <si>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</si>
  <si>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</si>
  <si>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</si>
  <si>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</si>
  <si>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</si>
  <si>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</si>
  <si>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</si>
  <si>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</si>
  <si>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</si>
  <si>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</si>
  <si>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</si>
  <si>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</si>
  <si>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</si>
  <si>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</si>
  <si>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</si>
  <si>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</si>
  <si>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</si>
  <si>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</si>
  <si>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</si>
  <si>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</si>
  <si>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</si>
  <si>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</si>
  <si>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</si>
  <si>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</si>
  <si>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</si>
  <si>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</si>
  <si>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</si>
  <si>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</si>
  <si>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</si>
  <si>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</si>
  <si>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</si>
  <si>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</si>
  <si>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</si>
  <si>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</si>
  <si>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</si>
  <si>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</si>
  <si>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</si>
  <si>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</si>
  <si>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</si>
  <si>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</si>
  <si>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</si>
  <si>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</si>
  <si>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</si>
  <si>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</si>
  <si>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</si>
  <si>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</si>
  <si>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</si>
  <si>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</si>
  <si>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</si>
  <si>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</si>
  <si>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</si>
  <si>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</si>
  <si>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</si>
  <si>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</si>
  <si>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</si>
  <si>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</si>
  <si>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</si>
  <si>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</si>
  <si>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</si>
  <si>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</si>
  <si>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</si>
  <si>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</si>
  <si>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</si>
  <si>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</si>
  <si>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</si>
  <si>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</si>
  <si>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</si>
  <si>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</si>
  <si>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</si>
  <si>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</si>
  <si>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</si>
  <si>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</si>
  <si>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</si>
  <si>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</si>
  <si>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</si>
  <si>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</si>
  <si>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</si>
  <si>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</si>
  <si>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</si>
  <si>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</si>
  <si>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</si>
  <si>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</si>
  <si>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</si>
  <si>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</si>
  <si>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</si>
  <si>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</si>
  <si>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</si>
  <si>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</si>
  <si>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</si>
  <si>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</si>
  <si>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</si>
  <si>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</si>
  <si>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</si>
  <si>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</si>
  <si>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</si>
  <si>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</si>
  <si>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</si>
  <si>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</si>
  <si>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</si>
  <si>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</si>
  <si>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</si>
  <si>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</si>
  <si>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</si>
  <si>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</si>
  <si>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</si>
  <si>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</si>
  <si>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</si>
  <si>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</si>
  <si>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</si>
  <si>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</si>
  <si>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</si>
  <si>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</si>
  <si>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</si>
  <si>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</si>
  <si>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</si>
  <si>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</si>
  <si>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</si>
  <si>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</si>
  <si>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</si>
  <si>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</si>
  <si>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</si>
  <si>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</si>
  <si>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</si>
  <si>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</si>
  <si>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</si>
  <si>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</si>
  <si>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</si>
  <si>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</si>
  <si>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</si>
  <si>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</si>
  <si>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</si>
  <si>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</si>
  <si>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</si>
  <si>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</si>
  <si>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</si>
  <si>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</si>
  <si>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</si>
  <si>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</si>
  <si>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</si>
  <si>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</si>
  <si>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</si>
  <si>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</si>
  <si>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</si>
  <si>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</si>
  <si>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</si>
  <si>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</si>
  <si>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</si>
  <si>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</si>
  <si>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</si>
  <si>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</si>
  <si>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</si>
  <si>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</si>
  <si>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</si>
  <si>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</si>
  <si>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</si>
  <si>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</si>
  <si>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</si>
  <si>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</si>
  <si>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</si>
  <si>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</si>
  <si>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</si>
  <si>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</si>
  <si>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</si>
  <si>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</si>
  <si>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</si>
  <si>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</si>
  <si>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</si>
  <si>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</si>
  <si>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</si>
  <si>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</si>
  <si>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</si>
  <si>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</si>
  <si>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</si>
  <si>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</si>
  <si>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</si>
  <si>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</si>
  <si>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</si>
  <si>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</si>
  <si>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</si>
  <si>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</si>
  <si>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</si>
  <si>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</si>
  <si>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</si>
  <si>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</si>
  <si>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</si>
  <si>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</si>
  <si>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</si>
  <si>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</si>
  <si>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</si>
  <si>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</si>
  <si>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</si>
  <si>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</si>
  <si>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</si>
  <si>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</si>
  <si>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</si>
  <si>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</si>
  <si>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</si>
  <si>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</si>
  <si>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</si>
  <si>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</si>
  <si>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</si>
  <si>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</si>
  <si>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</si>
  <si>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</si>
  <si>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</si>
  <si>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</si>
  <si>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</si>
  <si>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</si>
  <si>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</si>
  <si>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</si>
  <si>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</si>
  <si>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</si>
  <si>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</si>
  <si>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</si>
  <si>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</si>
  <si>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</si>
  <si>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</si>
  <si>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</si>
  <si>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</si>
  <si>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</si>
  <si>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</si>
  <si>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</si>
  <si>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</si>
  <si>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</si>
  <si>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</si>
  <si>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</si>
  <si>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</si>
  <si>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</si>
  <si>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</si>
  <si>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</si>
  <si>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</si>
  <si>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</si>
  <si>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</si>
  <si>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</si>
  <si>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</si>
  <si>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</si>
  <si>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</si>
  <si>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</si>
  <si>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</si>
  <si>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</si>
  <si>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</si>
  <si>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</si>
  <si>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</si>
  <si>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</si>
  <si>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</si>
  <si>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</si>
  <si>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</si>
  <si>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</si>
  <si>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</si>
  <si>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</si>
  <si>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</si>
  <si>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</si>
  <si>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</si>
  <si>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</si>
  <si>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</si>
  <si>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</si>
  <si>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</si>
  <si>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</si>
  <si>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</si>
  <si>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</si>
  <si>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</si>
  <si>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</si>
  <si>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</si>
  <si>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</si>
  <si>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</si>
  <si>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</si>
  <si>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</si>
  <si>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</si>
  <si>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</si>
  <si>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</si>
  <si>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</si>
  <si>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</si>
  <si>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</si>
  <si>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</si>
  <si>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</si>
  <si>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</si>
  <si>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</si>
  <si>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</si>
  <si>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</si>
  <si>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</si>
  <si>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</si>
  <si>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</si>
  <si>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</si>
  <si>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</si>
  <si>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</si>
  <si>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</si>
  <si>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</si>
  <si>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</si>
  <si>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</si>
  <si>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</si>
  <si>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</si>
  <si>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</si>
  <si>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</si>
  <si>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</si>
  <si>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</si>
  <si>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</si>
  <si>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</si>
  <si>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</si>
  <si>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</si>
  <si>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</si>
  <si>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</si>
  <si>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</si>
  <si>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</si>
  <si>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</si>
  <si>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</si>
  <si>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</si>
  <si>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</si>
  <si>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</si>
  <si>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</si>
  <si>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</si>
  <si>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</si>
  <si>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</si>
  <si>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</si>
  <si>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</si>
  <si>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</si>
  <si>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</si>
  <si>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</si>
  <si>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</si>
  <si>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</si>
  <si>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</si>
  <si>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</si>
  <si>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</si>
  <si>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</si>
  <si>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</si>
  <si>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</si>
  <si>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</si>
  <si>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</si>
  <si>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</si>
  <si>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</si>
  <si>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</si>
  <si>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</si>
  <si>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</si>
  <si>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</si>
  <si>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</si>
  <si>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</si>
  <si>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</si>
  <si>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</si>
  <si>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</si>
  <si>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</si>
  <si>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</si>
  <si>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</si>
  <si>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</si>
  <si>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</si>
  <si>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</si>
  <si>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</si>
  <si>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</si>
  <si>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</si>
  <si>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</si>
  <si>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</si>
  <si>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</si>
  <si>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</si>
  <si>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</si>
  <si>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</si>
  <si>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</si>
  <si>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</si>
  <si>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</si>
  <si>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</si>
  <si>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</si>
  <si>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</si>
  <si>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</si>
  <si>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</si>
  <si>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</si>
  <si>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</si>
  <si>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</si>
  <si>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</si>
  <si>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</si>
  <si>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</si>
  <si>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</si>
  <si>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</si>
  <si>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</si>
  <si>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</si>
  <si>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</si>
  <si>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</si>
  <si>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</si>
  <si>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</si>
  <si>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</si>
  <si>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</si>
  <si>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</si>
  <si>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</si>
  <si>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</si>
  <si>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</si>
  <si>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</si>
  <si>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</si>
  <si>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</si>
  <si>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</si>
  <si>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</si>
  <si>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</si>
  <si>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</si>
  <si>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</si>
  <si>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</si>
  <si>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</si>
  <si>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</si>
  <si>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</si>
  <si>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</si>
  <si>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</si>
  <si>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</si>
  <si>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</si>
  <si>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</si>
  <si>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</si>
  <si>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</si>
  <si>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</si>
  <si>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</si>
  <si>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</si>
  <si>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</si>
  <si>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</si>
  <si>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</si>
  <si>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</si>
  <si>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</si>
  <si>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</si>
  <si>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</si>
  <si>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</si>
  <si>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</si>
  <si>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</si>
  <si>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</si>
  <si>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</si>
  <si>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</si>
  <si>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</si>
  <si>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</si>
  <si>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</si>
  <si>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</si>
  <si>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</si>
  <si>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</si>
  <si>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</si>
  <si>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</si>
  <si>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</si>
  <si>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</si>
  <si>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</si>
  <si>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</si>
  <si>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</si>
  <si>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</si>
  <si>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</si>
  <si>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</si>
  <si>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</si>
  <si>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</si>
  <si>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</si>
  <si>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</si>
  <si>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</si>
  <si>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</si>
  <si>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</si>
  <si>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</si>
  <si>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</si>
  <si>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</si>
  <si>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</si>
  <si>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</si>
  <si>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</si>
  <si>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</si>
  <si>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</si>
  <si>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</si>
  <si>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</si>
  <si>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</si>
  <si>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</si>
  <si>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</si>
  <si>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</si>
  <si>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</si>
  <si>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</si>
  <si>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</si>
  <si>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</si>
  <si>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</si>
  <si>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</si>
  <si>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</si>
  <si>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</si>
  <si>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</si>
  <si>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</si>
  <si>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</si>
  <si>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</si>
  <si>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</si>
  <si>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</si>
  <si>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</si>
  <si>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</si>
  <si>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</si>
  <si>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</si>
  <si>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</si>
  <si>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</si>
  <si>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</si>
  <si>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</si>
  <si>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</si>
  <si>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</si>
  <si>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</si>
  <si>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</si>
  <si>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</si>
  <si>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</si>
  <si>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</si>
  <si>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</si>
  <si>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</si>
  <si>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</si>
  <si>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</si>
  <si>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</si>
  <si>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</si>
  <si>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</si>
  <si>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</si>
  <si>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</si>
  <si>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</si>
  <si>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</si>
  <si>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</si>
  <si>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</si>
  <si>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</si>
  <si>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</si>
  <si>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</si>
  <si>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</si>
  <si>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</si>
  <si>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</si>
  <si>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</si>
  <si>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</si>
  <si>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</si>
  <si>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</si>
  <si>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</si>
  <si>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</si>
  <si>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</si>
  <si>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</si>
  <si>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</si>
  <si>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</si>
  <si>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</si>
  <si>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</si>
  <si>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</si>
  <si>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</si>
  <si>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</si>
  <si>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</si>
  <si>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</si>
  <si>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</si>
  <si>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</si>
  <si>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</si>
  <si>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</si>
  <si>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</si>
  <si>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</si>
  <si>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</si>
  <si>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</si>
  <si>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</si>
  <si>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</si>
  <si>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</si>
  <si>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</si>
  <si>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</si>
  <si>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</si>
  <si>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</si>
  <si>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</si>
  <si>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</si>
  <si>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</si>
  <si>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</si>
  <si>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</si>
  <si>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</si>
  <si>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</si>
  <si>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</si>
  <si>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</si>
  <si>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</si>
  <si>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</si>
  <si>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</si>
  <si>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</si>
  <si>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</si>
  <si>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</si>
  <si>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</si>
  <si>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</si>
  <si>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</si>
  <si>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</si>
  <si>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</si>
  <si>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</si>
  <si>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</si>
  <si>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</si>
  <si>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</si>
  <si>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</si>
  <si>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</si>
  <si>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</si>
  <si>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</si>
  <si>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</si>
  <si>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</si>
  <si>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</si>
  <si>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</si>
  <si>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</si>
  <si>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</si>
  <si>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</si>
  <si>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</si>
  <si>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</si>
  <si>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</si>
  <si>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</si>
  <si>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</si>
  <si>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</si>
  <si>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</si>
  <si>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</si>
  <si>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</si>
  <si>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</si>
  <si>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</si>
  <si>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</si>
  <si>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</si>
  <si>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</si>
  <si>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</si>
  <si>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</si>
  <si>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</si>
  <si>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</si>
  <si>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</si>
  <si>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</si>
  <si>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</si>
  <si>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</si>
  <si>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</si>
  <si>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</si>
  <si>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</si>
  <si>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</si>
  <si>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</si>
  <si>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</si>
  <si>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</si>
  <si>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</si>
  <si>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</si>
  <si>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</si>
  <si>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</si>
  <si>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</si>
  <si>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</si>
  <si>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</si>
  <si>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</si>
  <si>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</si>
  <si>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</si>
  <si>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</si>
  <si>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</si>
  <si>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</si>
  <si>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</si>
  <si>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</si>
  <si>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</si>
  <si>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</si>
  <si>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</si>
  <si>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</si>
  <si>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</si>
  <si>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</si>
  <si>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</si>
  <si>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</si>
  <si>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</si>
  <si>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</si>
  <si>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</si>
  <si>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</si>
  <si>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</si>
  <si>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</si>
  <si>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</si>
  <si>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</si>
  <si>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</si>
  <si>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</si>
  <si>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</si>
  <si>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</si>
  <si>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</si>
  <si>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</si>
  <si>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</si>
  <si>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</si>
  <si>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</si>
  <si>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</si>
  <si>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</si>
  <si>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</si>
  <si>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</si>
  <si>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</si>
  <si>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</si>
  <si>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</si>
  <si>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</si>
  <si>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</si>
  <si>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</si>
  <si>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</si>
  <si>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</si>
  <si>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</si>
  <si>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</si>
  <si>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</si>
  <si>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</si>
  <si>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</si>
  <si>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</si>
  <si>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</si>
  <si>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</si>
  <si>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</si>
  <si>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</si>
  <si>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</si>
  <si>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</si>
  <si>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</si>
  <si>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</si>
  <si>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</si>
  <si>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</si>
  <si>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</si>
  <si>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</si>
  <si>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</si>
  <si>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</si>
  <si>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</si>
  <si>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</si>
  <si>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</si>
  <si>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</si>
  <si>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</si>
  <si>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</si>
  <si>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</si>
  <si>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</si>
  <si>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</si>
  <si>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</si>
  <si>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</si>
  <si>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</si>
  <si>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</si>
  <si>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</si>
  <si>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</si>
  <si>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</si>
  <si>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</si>
  <si>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</si>
  <si>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</si>
  <si>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</si>
  <si>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</si>
  <si>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</si>
  <si>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</si>
  <si>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</si>
  <si>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</si>
  <si>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</si>
  <si>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</si>
  <si>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</si>
  <si>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</si>
  <si>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</si>
  <si>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</si>
  <si>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</si>
  <si>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</si>
  <si>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</si>
  <si>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</si>
  <si>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</si>
  <si>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</si>
  <si>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</si>
  <si>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</si>
  <si>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</si>
  <si>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</si>
  <si>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</si>
  <si>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</si>
  <si>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</si>
  <si>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</si>
  <si>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</si>
  <si>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</si>
  <si>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</si>
  <si>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</si>
  <si>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</si>
  <si>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</si>
  <si>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</si>
  <si>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</si>
  <si>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</si>
  <si>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</si>
  <si>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</si>
  <si>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</si>
  <si>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</si>
  <si>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</si>
  <si>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</si>
  <si>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</si>
  <si>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</si>
  <si>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</si>
  <si>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</si>
  <si>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</si>
  <si>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</si>
  <si>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</si>
  <si>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</si>
  <si>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</si>
  <si>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</si>
  <si>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</si>
  <si>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</si>
  <si>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</si>
  <si>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</si>
  <si>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</si>
  <si>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</si>
  <si>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</si>
  <si>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</si>
  <si>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</si>
  <si>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</si>
  <si>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</si>
  <si>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</si>
  <si>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</si>
  <si>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</si>
  <si>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</si>
  <si>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</si>
  <si>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</si>
  <si>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</si>
  <si>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</si>
  <si>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</si>
  <si>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</si>
  <si>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</si>
  <si>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</si>
  <si>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</si>
  <si>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</si>
  <si>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</si>
  <si>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</si>
  <si>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</si>
  <si>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</si>
  <si>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</si>
  <si>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</si>
  <si>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</si>
  <si>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</si>
  <si>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</si>
  <si>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</si>
  <si>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</si>
  <si>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</si>
  <si>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</si>
  <si>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</si>
  <si>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</si>
  <si>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</si>
  <si>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</si>
  <si>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</si>
  <si>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</si>
  <si>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</si>
  <si>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</si>
  <si>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</si>
  <si>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</si>
  <si>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</si>
  <si>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</si>
  <si>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</si>
  <si>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</si>
  <si>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</si>
  <si>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</si>
  <si>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</si>
  <si>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</si>
  <si>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</si>
  <si>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</si>
  <si>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</si>
  <si>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</si>
  <si>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</si>
  <si>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</si>
  <si>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</si>
  <si>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</si>
  <si>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</si>
  <si>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</si>
  <si>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</si>
  <si>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</si>
  <si>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</si>
  <si>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</si>
  <si>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</si>
  <si>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</si>
  <si>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</si>
  <si>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</si>
  <si>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</si>
  <si>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</si>
  <si>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</si>
  <si>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</si>
  <si>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</si>
  <si>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</si>
  <si>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</si>
  <si>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</si>
  <si>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</si>
  <si>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</si>
  <si>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</si>
  <si>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</si>
  <si>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</si>
  <si>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</si>
  <si>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</si>
  <si>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</si>
  <si>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</si>
  <si>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</si>
  <si>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</si>
  <si>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</si>
  <si>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</si>
  <si>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</si>
  <si>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</si>
  <si>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</si>
  <si>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</si>
  <si>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</si>
  <si>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</si>
  <si>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</si>
  <si>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</si>
  <si>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</si>
  <si>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</si>
  <si>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</si>
  <si>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</si>
  <si>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</si>
  <si>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</si>
  <si>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</si>
  <si>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</si>
  <si>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</si>
  <si>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</si>
  <si>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</si>
  <si>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</si>
  <si>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</si>
  <si>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</si>
  <si>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</si>
  <si>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</si>
  <si>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</si>
  <si>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</si>
  <si>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</si>
  <si>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</si>
  <si>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</si>
  <si>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</si>
  <si>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</si>
  <si>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</si>
  <si>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</si>
  <si>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</si>
  <si>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</si>
  <si>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</si>
  <si>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</si>
  <si>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</si>
  <si>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</si>
  <si>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</si>
  <si>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</si>
  <si>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</si>
  <si>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</si>
  <si>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</si>
  <si>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</si>
  <si>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</si>
  <si>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</si>
  <si>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</si>
  <si>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</si>
  <si>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</si>
  <si>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</si>
  <si>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</si>
  <si>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</si>
  <si>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</si>
  <si>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</si>
  <si>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</si>
  <si>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</si>
  <si>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</si>
  <si>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</si>
  <si>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</si>
  <si>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</si>
  <si>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</si>
  <si>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</si>
  <si>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</si>
  <si>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</si>
  <si>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</si>
  <si>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</si>
  <si>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</si>
  <si>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</si>
  <si>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</si>
  <si>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</si>
  <si>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</si>
  <si>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</si>
  <si>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</si>
  <si>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</si>
  <si>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</si>
  <si>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</si>
  <si>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</si>
  <si>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</si>
  <si>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</si>
  <si>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</si>
  <si>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</si>
  <si>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</si>
  <si>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</si>
  <si>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</si>
  <si>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</si>
  <si>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</si>
  <si>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</si>
  <si>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</si>
  <si>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</si>
  <si>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</si>
  <si>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</si>
  <si>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</si>
  <si>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</si>
  <si>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</si>
  <si>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</si>
  <si>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</si>
  <si>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</si>
  <si>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</si>
  <si>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</si>
  <si>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</si>
  <si>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</si>
  <si>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</si>
  <si>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</si>
  <si>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</si>
  <si>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</si>
  <si>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</si>
  <si>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</si>
  <si>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</si>
  <si>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</si>
  <si>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</si>
  <si>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</si>
  <si>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</si>
  <si>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</si>
  <si>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</si>
  <si>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</si>
  <si>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</si>
  <si>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</si>
  <si>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</si>
  <si>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</si>
  <si>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</si>
  <si>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</si>
  <si>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</si>
  <si>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</si>
  <si>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</si>
  <si>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</si>
  <si>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</si>
  <si>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</si>
  <si>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</si>
  <si>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</si>
  <si>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</si>
  <si>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</si>
  <si>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</si>
  <si>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</si>
  <si>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</si>
  <si>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</si>
  <si>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</si>
  <si>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</si>
  <si>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</si>
  <si>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</si>
  <si>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</si>
  <si>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</si>
  <si>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</si>
  <si>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</si>
  <si>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</si>
  <si>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</si>
  <si>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</si>
  <si>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</si>
  <si>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</si>
  <si>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</si>
  <si>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</si>
  <si>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</si>
  <si>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</si>
  <si>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</si>
  <si>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</si>
  <si>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</si>
  <si>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</si>
  <si>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</si>
  <si>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</si>
  <si>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</si>
  <si>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</si>
  <si>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</si>
  <si>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</si>
  <si>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</si>
  <si>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</si>
  <si>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</si>
  <si>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</si>
  <si>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</si>
  <si>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</si>
  <si>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</si>
  <si>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</si>
  <si>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</si>
  <si>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</si>
  <si>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</si>
  <si>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</si>
  <si>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</si>
  <si>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</si>
  <si>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</si>
  <si>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</si>
  <si>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</si>
  <si>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</si>
  <si>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</si>
  <si>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</si>
  <si>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</si>
  <si>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</si>
  <si>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</si>
  <si>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</si>
  <si>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</si>
  <si>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</si>
  <si>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</si>
  <si>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</si>
  <si>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</si>
  <si>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</si>
  <si>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</si>
  <si>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</si>
  <si>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</si>
  <si>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</si>
  <si>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</si>
  <si>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</si>
  <si>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</si>
  <si>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</si>
  <si>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</si>
  <si>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</si>
  <si>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</si>
  <si>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</si>
  <si>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</si>
  <si>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</si>
  <si>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</si>
  <si>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</si>
  <si>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</si>
  <si>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</si>
  <si>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</si>
  <si>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</si>
  <si>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</si>
  <si>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</si>
  <si>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</si>
  <si>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</si>
  <si>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</si>
  <si>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</si>
  <si>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</si>
  <si>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</si>
  <si>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</si>
  <si>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</si>
  <si>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</si>
  <si>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</si>
  <si>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</si>
  <si>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</si>
  <si>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</si>
  <si>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</si>
  <si>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</si>
  <si>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</si>
  <si>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</si>
  <si>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</si>
  <si>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</si>
  <si>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</si>
  <si>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</si>
  <si>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</si>
  <si>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</si>
  <si>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</si>
  <si>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</si>
  <si>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</si>
  <si>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</si>
  <si>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</si>
  <si>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</si>
  <si>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</si>
  <si>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</si>
  <si>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</si>
  <si>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</si>
  <si>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</si>
  <si>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</si>
  <si>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</si>
  <si>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</si>
  <si>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</si>
  <si>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</si>
  <si>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</si>
  <si>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</si>
  <si>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</si>
  <si>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</si>
  <si>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</si>
  <si>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</si>
  <si>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</si>
  <si>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</si>
  <si>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</si>
  <si>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</si>
  <si>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</si>
  <si>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</si>
  <si>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</si>
  <si>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</si>
  <si>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</si>
  <si>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</si>
  <si>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</si>
  <si>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</si>
  <si>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</si>
  <si>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</si>
  <si>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</si>
  <si>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</si>
  <si>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</si>
  <si>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</si>
  <si>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</si>
  <si>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</si>
  <si>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</si>
  <si>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</si>
  <si>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</si>
  <si>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</si>
  <si>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</si>
  <si>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</si>
  <si>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</si>
  <si>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</si>
  <si>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</si>
  <si>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</si>
  <si>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</si>
  <si>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</si>
  <si>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</si>
  <si>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</si>
  <si>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</si>
  <si>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</si>
  <si>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</si>
  <si>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</si>
  <si>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</si>
  <si>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</si>
  <si>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</si>
  <si>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</si>
  <si>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</si>
  <si>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</si>
  <si>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</si>
  <si>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</si>
  <si>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</si>
  <si>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</si>
  <si>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</si>
  <si>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</si>
  <si>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</si>
  <si>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</si>
  <si>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</si>
  <si>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</si>
  <si>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</si>
  <si>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</si>
  <si>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</si>
  <si>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</si>
  <si>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</si>
  <si>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</si>
  <si>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</si>
  <si>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</si>
  <si>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</si>
  <si>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</si>
  <si>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</si>
  <si>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</si>
  <si>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</si>
  <si>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</si>
  <si>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</si>
  <si>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</si>
  <si>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</si>
  <si>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</si>
  <si>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</si>
  <si>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</si>
  <si>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</si>
  <si>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</si>
  <si>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</si>
  <si>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</si>
  <si>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</si>
  <si>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</si>
  <si>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</si>
  <si>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</si>
  <si>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</si>
  <si>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</si>
  <si>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</si>
  <si>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</si>
  <si>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</si>
  <si>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</si>
  <si>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</si>
  <si>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</si>
  <si>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</si>
  <si>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</si>
  <si>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</si>
  <si>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</si>
  <si>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</si>
  <si>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</si>
  <si>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</si>
  <si>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</si>
  <si>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</si>
  <si>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</si>
  <si>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</si>
  <si>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</si>
  <si>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</si>
  <si>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</si>
  <si>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</si>
  <si>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</si>
  <si>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</si>
  <si>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</si>
  <si>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</si>
  <si>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</si>
  <si>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</si>
  <si>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</si>
  <si>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</si>
  <si>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</si>
  <si>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</si>
  <si>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</si>
  <si>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</si>
  <si>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</si>
  <si>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</si>
  <si>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</si>
  <si>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</si>
  <si>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</si>
  <si>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</si>
  <si>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</si>
  <si>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</si>
  <si>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</si>
  <si>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</si>
  <si>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</si>
  <si>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</si>
  <si>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</si>
  <si>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</si>
  <si>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</si>
  <si>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</si>
  <si>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</si>
  <si>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</si>
  <si>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</si>
  <si>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</si>
  <si>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</si>
  <si>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</si>
  <si>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</si>
  <si>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</si>
  <si>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</si>
  <si>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</si>
  <si>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</si>
  <si>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</si>
  <si>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</si>
  <si>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</si>
  <si>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</si>
  <si>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</si>
  <si>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</si>
  <si>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</si>
  <si>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</si>
  <si>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</si>
  <si>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</si>
  <si>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</si>
  <si>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</si>
  <si>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</si>
  <si>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</si>
  <si>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</si>
  <si>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</si>
  <si>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</si>
  <si>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</si>
  <si>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</si>
  <si>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</si>
  <si>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</si>
  <si>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</si>
  <si>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</si>
  <si>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</si>
  <si>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</si>
  <si>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</si>
  <si>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</si>
  <si>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</si>
  <si>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</si>
  <si>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</si>
  <si>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</si>
  <si>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</si>
  <si>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</si>
  <si>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</si>
  <si>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</si>
  <si>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</si>
  <si>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</si>
  <si>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</si>
  <si>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</si>
  <si>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</si>
  <si>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</si>
  <si>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</si>
  <si>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</si>
  <si>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</si>
  <si>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</si>
  <si>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</si>
  <si>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</si>
  <si>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</si>
  <si>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</si>
  <si>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</si>
  <si>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</si>
  <si>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</si>
  <si>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</si>
  <si>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</si>
  <si>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</si>
  <si>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</si>
  <si>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</si>
  <si>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</si>
  <si>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</si>
  <si>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</si>
  <si>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</si>
  <si>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</si>
  <si>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</si>
  <si>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</si>
  <si>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</si>
  <si>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</si>
  <si>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</si>
  <si>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</si>
  <si>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</si>
  <si>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</si>
  <si>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</si>
  <si>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</si>
  <si>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</si>
  <si>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</si>
  <si>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</si>
  <si>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</si>
  <si>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</si>
  <si>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</si>
  <si>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</si>
  <si>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</si>
  <si>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</si>
  <si>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</si>
  <si>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</si>
  <si>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</si>
  <si>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</si>
  <si>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</si>
  <si>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</si>
  <si>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</si>
  <si>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</si>
  <si>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</si>
  <si>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</si>
  <si>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</si>
  <si>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</si>
  <si>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</si>
  <si>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</si>
  <si>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</si>
  <si>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</si>
  <si>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</si>
  <si>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</si>
  <si>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</si>
  <si>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</si>
  <si>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</si>
  <si>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</si>
  <si>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</si>
  <si>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</si>
  <si>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</si>
  <si>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</si>
  <si>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</si>
  <si>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</si>
  <si>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</si>
  <si>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</si>
  <si>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</si>
  <si>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</si>
  <si>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</si>
  <si>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</si>
  <si>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</si>
  <si>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</si>
  <si>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</si>
  <si>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</si>
  <si>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</si>
  <si>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</si>
  <si>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</si>
  <si>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</si>
  <si>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</si>
  <si>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</si>
  <si>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</si>
  <si>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</si>
  <si>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</si>
  <si>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</si>
  <si>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</si>
  <si>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</si>
  <si>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</si>
  <si>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</si>
  <si>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</si>
  <si>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</si>
  <si>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</si>
  <si>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</si>
  <si>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</si>
  <si>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</si>
  <si>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</si>
  <si>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</si>
  <si>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</si>
  <si>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</si>
  <si>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</si>
  <si>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</si>
  <si>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</si>
  <si>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</si>
  <si>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</si>
  <si>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</si>
  <si>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</si>
  <si>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</si>
  <si>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</si>
  <si>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</si>
  <si>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</si>
  <si>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</si>
  <si>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</si>
  <si>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</si>
  <si>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</si>
  <si>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</si>
  <si>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</si>
  <si>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</si>
  <si>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</si>
  <si>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</si>
  <si>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</si>
  <si>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</si>
  <si>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</si>
  <si>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</si>
  <si>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</si>
  <si>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</si>
  <si>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</si>
  <si>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</si>
  <si>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</si>
  <si>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</si>
  <si>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</si>
  <si>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</si>
  <si>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</si>
  <si>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</si>
  <si>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</si>
  <si>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</si>
  <si>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</si>
  <si>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</si>
  <si>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</si>
  <si>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</si>
  <si>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</si>
  <si>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</si>
  <si>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</si>
  <si>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</si>
  <si>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</si>
  <si>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</si>
  <si>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</si>
  <si>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</si>
  <si>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</si>
  <si>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</si>
  <si>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</si>
  <si>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</si>
  <si>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</si>
  <si>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</si>
  <si>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</si>
  <si>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</si>
  <si>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</si>
  <si>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</si>
  <si>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</si>
  <si>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</si>
  <si>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</si>
  <si>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</si>
  <si>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</si>
  <si>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</si>
  <si>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</si>
  <si>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</si>
  <si>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</si>
  <si>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</si>
  <si>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</si>
  <si>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</si>
  <si>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</si>
  <si>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</si>
  <si>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</si>
  <si>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</si>
  <si>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</si>
  <si>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</si>
  <si>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</si>
  <si>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</si>
  <si>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</si>
  <si>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</si>
  <si>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</si>
  <si>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</si>
  <si>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</si>
  <si>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</si>
  <si>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</si>
  <si>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</si>
  <si>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</si>
  <si>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</si>
  <si>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</si>
  <si>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</si>
  <si>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</si>
  <si>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</si>
  <si>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</si>
  <si>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</si>
  <si>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</si>
  <si>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</si>
  <si>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</si>
  <si>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</si>
  <si>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</si>
  <si>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</si>
  <si>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</si>
  <si>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</si>
  <si>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</si>
  <si>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</si>
  <si>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</si>
  <si>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</si>
  <si>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</si>
  <si>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</si>
  <si>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</si>
  <si>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</si>
  <si>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</si>
  <si>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</si>
  <si>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</si>
  <si>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</si>
  <si>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</si>
  <si>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</si>
  <si>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</si>
  <si>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</si>
  <si>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</si>
  <si>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</si>
  <si>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</si>
  <si>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</si>
  <si>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</si>
  <si>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</si>
  <si>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</si>
  <si>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</si>
  <si>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</si>
  <si>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</si>
  <si>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</si>
  <si>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</si>
  <si>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</si>
  <si>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</si>
  <si>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</si>
  <si>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</si>
  <si>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</si>
  <si>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</si>
  <si>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</si>
  <si>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</si>
  <si>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</si>
  <si>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</si>
  <si>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</si>
  <si>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</si>
  <si>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</si>
  <si>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</si>
  <si>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</si>
  <si>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</si>
  <si>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</si>
  <si>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</si>
  <si>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</si>
  <si>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</si>
  <si>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</si>
  <si>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</si>
  <si>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</si>
  <si>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</si>
  <si>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</si>
  <si>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</si>
  <si>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</si>
  <si>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</si>
  <si>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</si>
  <si>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</si>
  <si>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</si>
  <si>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</si>
  <si>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</si>
  <si>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</si>
  <si>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</si>
  <si>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</si>
  <si>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</si>
  <si>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</si>
  <si>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</si>
  <si>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</si>
  <si>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</si>
  <si>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</si>
  <si>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</si>
  <si>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</si>
  <si>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</si>
  <si>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</si>
  <si>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</si>
  <si>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</si>
  <si>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</si>
  <si>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</si>
  <si>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</si>
  <si>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</si>
  <si>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</si>
  <si>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</si>
  <si>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</si>
  <si>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</si>
  <si>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</si>
  <si>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</si>
  <si>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</si>
  <si>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</si>
  <si>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</si>
  <si>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</si>
  <si>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</si>
  <si>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</si>
  <si>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</si>
  <si>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</si>
  <si>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</si>
  <si>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</si>
  <si>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</si>
  <si>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</si>
  <si>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</si>
  <si>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</si>
  <si>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</si>
  <si>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</si>
  <si>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</si>
  <si>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</si>
  <si>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</si>
  <si>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</si>
  <si>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</si>
  <si>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</si>
  <si>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</si>
  <si>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</si>
  <si>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</si>
  <si>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</si>
  <si>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</si>
  <si>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</si>
  <si>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</si>
  <si>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</si>
  <si>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</si>
  <si>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</si>
  <si>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</si>
  <si>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</si>
  <si>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</si>
  <si>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</si>
  <si>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</si>
  <si>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</si>
  <si>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</si>
  <si>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</si>
  <si>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</si>
  <si>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</si>
  <si>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</si>
  <si>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</si>
  <si>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</si>
  <si>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</si>
  <si>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</si>
  <si>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</si>
  <si>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</si>
  <si>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</si>
  <si>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</si>
  <si>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</si>
  <si>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</si>
  <si>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</si>
  <si>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</si>
  <si>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</si>
  <si>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</si>
  <si>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</si>
  <si>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</si>
  <si>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</si>
  <si>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</si>
  <si>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</si>
  <si>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</si>
  <si>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</si>
  <si>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</si>
  <si>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</si>
  <si>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</si>
  <si>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</si>
  <si>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</si>
  <si>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</si>
  <si>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</si>
  <si>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</si>
  <si>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</si>
  <si>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</si>
  <si>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</si>
  <si>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</si>
  <si>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</si>
  <si>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</si>
  <si>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</si>
  <si>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</si>
  <si>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</si>
  <si>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</si>
  <si>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</si>
  <si>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</si>
  <si>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</si>
  <si>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</si>
  <si>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</si>
  <si>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</si>
  <si>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</si>
  <si>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</si>
  <si>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</si>
  <si>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</si>
  <si>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</si>
  <si>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</si>
  <si>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</si>
  <si>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</si>
  <si>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</si>
  <si>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</si>
  <si>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</si>
  <si>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</si>
  <si>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</si>
  <si>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</si>
  <si>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</si>
  <si>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</si>
  <si>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</si>
  <si>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</si>
  <si>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</si>
  <si>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</si>
  <si>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</si>
  <si>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</si>
  <si>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</si>
  <si>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</si>
  <si>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</si>
  <si>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</si>
  <si>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</si>
  <si>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</si>
  <si>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</si>
  <si>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</si>
  <si>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</si>
  <si>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</si>
  <si>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</si>
  <si>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</si>
  <si>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</si>
  <si>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</si>
  <si>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</si>
  <si>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</si>
  <si>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</si>
  <si>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</si>
  <si>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</si>
  <si>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</si>
  <si>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</si>
  <si>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</si>
  <si>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</si>
  <si>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</si>
  <si>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</si>
  <si>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</si>
  <si>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</si>
  <si>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</si>
  <si>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</si>
  <si>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</si>
  <si>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</si>
  <si>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</si>
  <si>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</si>
  <si>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</si>
  <si>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</si>
  <si>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</si>
  <si>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</si>
  <si>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</si>
  <si>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</si>
  <si>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</si>
  <si>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</si>
  <si>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</si>
  <si>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</si>
  <si>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</si>
  <si>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</si>
  <si>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</si>
  <si>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</si>
  <si>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</si>
  <si>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</si>
  <si>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</si>
  <si>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</si>
  <si>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</si>
  <si>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</si>
  <si>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</si>
  <si>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</si>
  <si>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</si>
  <si>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</si>
  <si>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</si>
  <si>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</si>
  <si>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</si>
  <si>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</si>
  <si>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</si>
  <si>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</si>
  <si>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</si>
  <si>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</si>
  <si>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</si>
  <si>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</si>
  <si>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</si>
  <si>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</si>
  <si>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</si>
  <si>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</si>
  <si>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</si>
  <si>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</si>
  <si>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</si>
  <si>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</si>
  <si>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</si>
  <si>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</si>
  <si>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</si>
  <si>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</si>
  <si>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</si>
  <si>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</si>
  <si>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</si>
  <si>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</si>
  <si>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</si>
  <si>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</si>
  <si>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</si>
  <si>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</si>
  <si>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</si>
  <si>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</si>
  <si>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</si>
  <si>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</si>
  <si>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</si>
  <si>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</si>
  <si>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</si>
  <si>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</si>
  <si>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</si>
  <si>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</si>
  <si>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</si>
  <si>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</si>
  <si>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</si>
  <si>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</si>
  <si>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</si>
  <si>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</si>
  <si>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</si>
  <si>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</si>
  <si>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</si>
  <si>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</si>
  <si>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</si>
  <si>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</si>
  <si>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</si>
  <si>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</si>
  <si>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</si>
  <si>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</si>
  <si>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</si>
  <si>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</si>
  <si>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</si>
  <si>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</si>
  <si>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</si>
  <si>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</si>
  <si>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</si>
  <si>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</si>
  <si>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</si>
  <si>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</si>
  <si>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</si>
  <si>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</si>
  <si>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</si>
  <si>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</si>
  <si>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</si>
  <si>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</si>
  <si>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</si>
  <si>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</si>
  <si>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</si>
  <si>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</si>
  <si>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</si>
  <si>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</si>
  <si>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</si>
  <si>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</si>
  <si>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</si>
  <si>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</si>
  <si>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</si>
  <si>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</si>
  <si>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</si>
  <si>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</si>
  <si>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</si>
  <si>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</si>
  <si>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</si>
  <si>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</si>
  <si>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</si>
  <si>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</si>
  <si>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</si>
  <si>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</si>
  <si>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</si>
  <si>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</si>
  <si>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</si>
  <si>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</si>
  <si>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</si>
  <si>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</si>
  <si>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</si>
  <si>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</si>
  <si>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</si>
  <si>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</si>
  <si>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</si>
  <si>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</si>
  <si>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</si>
  <si>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</si>
  <si>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</si>
  <si>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</si>
  <si>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</si>
  <si>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</si>
  <si>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</si>
  <si>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</si>
  <si>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</si>
  <si>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</si>
  <si>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</si>
  <si>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</si>
  <si>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</si>
  <si>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</si>
  <si>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</si>
  <si>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</si>
  <si>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</si>
  <si>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</si>
  <si>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</si>
  <si>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</si>
  <si>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</si>
  <si>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</si>
  <si>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</si>
  <si>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</si>
  <si>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</si>
  <si>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</si>
  <si>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</si>
  <si>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</si>
  <si>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</si>
  <si>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</si>
  <si>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</si>
  <si>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</si>
  <si>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</si>
  <si>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</si>
  <si>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</si>
  <si>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</si>
  <si>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</si>
  <si>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</si>
  <si>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</si>
  <si>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</si>
  <si>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</si>
  <si>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</si>
  <si>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</si>
  <si>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</si>
  <si>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</si>
  <si>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</si>
  <si>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</si>
  <si>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</si>
  <si>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</si>
  <si>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</si>
  <si>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</si>
  <si>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</si>
  <si>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</si>
  <si>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</si>
  <si>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</si>
  <si>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</si>
  <si>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</si>
  <si>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</si>
  <si>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</si>
  <si>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</si>
  <si>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</si>
  <si>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</si>
  <si>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</si>
  <si>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</si>
  <si>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</si>
  <si>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</si>
  <si>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</si>
  <si>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</si>
  <si>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</si>
  <si>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</si>
  <si>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</si>
  <si>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</si>
  <si>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</si>
  <si>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</si>
  <si>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</si>
  <si>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</si>
  <si>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</si>
  <si>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</si>
  <si>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</si>
  <si>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</si>
  <si>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</si>
  <si>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</si>
  <si>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</si>
  <si>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</si>
  <si>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</si>
  <si>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</si>
  <si>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</si>
  <si>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</si>
  <si>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</si>
  <si>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</si>
  <si>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</si>
  <si>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</si>
  <si>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</si>
  <si>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</si>
  <si>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</si>
  <si>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</si>
  <si>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</si>
  <si>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</si>
  <si>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</si>
  <si>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</si>
  <si>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</si>
  <si>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</si>
  <si>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</si>
  <si>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</si>
  <si>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</si>
  <si>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</si>
  <si>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</si>
  <si>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</si>
  <si>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</si>
  <si>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</si>
  <si>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</si>
  <si>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</si>
  <si>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</si>
  <si>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</si>
  <si>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</si>
  <si>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</si>
  <si>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</si>
  <si>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</si>
  <si>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</si>
  <si>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</si>
  <si>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</si>
  <si>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</si>
  <si>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</si>
  <si>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</si>
  <si>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</si>
  <si>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</si>
  <si>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</si>
  <si>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</si>
  <si>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</si>
  <si>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</si>
  <si>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</si>
  <si>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</si>
  <si>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</si>
  <si>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</si>
  <si>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</si>
  <si>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</si>
  <si>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</si>
  <si>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</si>
  <si>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</si>
  <si>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</si>
  <si>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</si>
  <si>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</si>
  <si>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</si>
  <si>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</si>
  <si>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</si>
  <si>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</si>
  <si>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</si>
  <si>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</si>
  <si>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</si>
  <si>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</si>
  <si>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</si>
  <si>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</si>
  <si>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</si>
  <si>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</si>
  <si>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</si>
  <si>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</si>
  <si>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</si>
  <si>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</si>
  <si>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</si>
  <si>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</si>
  <si>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</si>
  <si>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</si>
  <si>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</si>
  <si>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</si>
  <si>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</si>
  <si>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</si>
  <si>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</si>
  <si>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</si>
  <si>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</si>
  <si>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</si>
  <si>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</si>
  <si>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</si>
  <si>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</si>
  <si>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</si>
  <si>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</si>
  <si>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</si>
  <si>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</si>
  <si>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</si>
  <si>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</si>
  <si>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</si>
  <si>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</si>
  <si>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</si>
  <si>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</si>
  <si>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</si>
  <si>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</si>
  <si>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</si>
  <si>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</si>
  <si>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</si>
  <si>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</si>
  <si>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</si>
  <si>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</si>
  <si>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</si>
  <si>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</si>
  <si>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</si>
  <si>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</si>
  <si>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</si>
  <si>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</si>
  <si>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</si>
  <si>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</si>
  <si>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</si>
  <si>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</si>
  <si>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</si>
  <si>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</si>
  <si>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</si>
  <si>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</si>
  <si>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</si>
  <si>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</si>
  <si>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</si>
  <si>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</si>
  <si>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</si>
  <si>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</si>
  <si>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</si>
  <si>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</si>
  <si>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</si>
  <si>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</si>
  <si>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</si>
  <si>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</si>
  <si>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</si>
  <si>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</si>
  <si>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</si>
  <si>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</si>
  <si>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</si>
  <si>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</si>
  <si>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</si>
  <si>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</si>
  <si>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</si>
  <si>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</si>
  <si>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</si>
  <si>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</si>
  <si>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</si>
  <si>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</si>
  <si>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</si>
  <si>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</si>
  <si>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</si>
  <si>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</si>
  <si>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</si>
  <si>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</si>
  <si>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</si>
  <si>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</si>
  <si>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</si>
  <si>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</si>
  <si>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</si>
  <si>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</si>
  <si>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</si>
  <si>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</si>
  <si>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</si>
  <si>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</si>
  <si>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</si>
  <si>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</si>
  <si>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</si>
  <si>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</si>
  <si>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</si>
  <si>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</si>
  <si>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</si>
  <si>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</si>
  <si>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</si>
  <si>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</si>
  <si>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</si>
  <si>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</si>
  <si>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</si>
  <si>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</si>
  <si>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</si>
  <si>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</si>
  <si>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</si>
  <si>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</si>
  <si>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</si>
  <si>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</si>
  <si>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</si>
  <si>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</si>
  <si>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</si>
  <si>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</si>
  <si>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</si>
  <si>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</si>
  <si>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</si>
  <si>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</si>
  <si>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</si>
  <si>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</si>
  <si>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</si>
  <si>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</si>
  <si>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</si>
  <si>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</si>
  <si>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</si>
  <si>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</si>
  <si>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</si>
  <si>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</si>
  <si>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</si>
  <si>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</si>
  <si>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</si>
  <si>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</si>
  <si>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</si>
  <si>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</si>
  <si>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</si>
  <si>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</si>
  <si>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</si>
  <si>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</si>
  <si>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</si>
  <si>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</si>
  <si>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</si>
  <si>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</si>
  <si>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</si>
  <si>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</si>
  <si>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</si>
  <si>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</si>
  <si>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</si>
  <si>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</si>
  <si>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</si>
  <si>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</si>
  <si>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</si>
  <si>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</si>
  <si>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</si>
  <si>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</si>
  <si>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</si>
  <si>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</si>
  <si>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</si>
  <si>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</si>
  <si>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</si>
  <si>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</si>
  <si>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</si>
  <si>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</si>
  <si>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</si>
  <si>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</si>
  <si>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</si>
  <si>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</si>
  <si>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</si>
  <si>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</si>
  <si>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</si>
  <si>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</si>
  <si>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</si>
  <si>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</si>
  <si>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</si>
  <si>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</si>
  <si>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</si>
  <si>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</si>
  <si>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</si>
  <si>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</si>
  <si>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</si>
  <si>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</si>
  <si>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</si>
  <si>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</si>
  <si>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</si>
  <si>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</si>
  <si>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</si>
  <si>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</si>
  <si>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</si>
  <si>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</si>
  <si>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</si>
  <si>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</si>
  <si>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</si>
  <si>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</si>
  <si>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</si>
  <si>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</si>
  <si>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</si>
  <si>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</si>
  <si>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</si>
  <si>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</si>
  <si>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</si>
  <si>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</si>
  <si>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</si>
  <si>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</si>
  <si>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</si>
  <si>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</si>
  <si>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</si>
  <si>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</si>
  <si>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</si>
  <si>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</si>
  <si>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</si>
  <si>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</si>
  <si>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</si>
  <si>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</si>
  <si>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</si>
  <si>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</si>
  <si>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</si>
  <si>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</si>
  <si>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</si>
  <si>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</si>
  <si>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</si>
  <si>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</si>
  <si>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</si>
  <si>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</si>
  <si>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</si>
  <si>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</si>
  <si>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</si>
  <si>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</si>
  <si>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</si>
  <si>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</si>
  <si>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</si>
  <si>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</si>
  <si>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</si>
  <si>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</si>
  <si>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</si>
  <si>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</si>
  <si>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</si>
  <si>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</si>
  <si>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</si>
  <si>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</si>
  <si>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</si>
  <si>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</si>
  <si>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</si>
  <si>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</si>
  <si>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</si>
  <si>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</si>
  <si>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</si>
  <si>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</si>
  <si>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</si>
  <si>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</si>
  <si>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</si>
  <si>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</si>
  <si>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</si>
  <si>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</si>
  <si>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</si>
  <si>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</si>
  <si>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</si>
  <si>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</si>
  <si>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</si>
  <si>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</si>
  <si>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</si>
  <si>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</si>
  <si>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</si>
  <si>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</si>
  <si>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</si>
  <si>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</si>
  <si>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</si>
  <si>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</si>
  <si>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</si>
  <si>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</si>
  <si>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</si>
  <si>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</si>
  <si>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</si>
  <si>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</si>
  <si>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</si>
  <si>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</si>
  <si>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</si>
  <si>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</si>
  <si>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</si>
  <si>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</si>
  <si>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</si>
  <si>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</si>
  <si>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</si>
  <si>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</si>
  <si>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</si>
  <si>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</si>
  <si>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</si>
  <si>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</si>
  <si>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</si>
  <si>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</si>
  <si>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</si>
  <si>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</si>
  <si>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</si>
  <si>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</si>
  <si>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</si>
  <si>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</si>
  <si>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</si>
  <si>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</si>
  <si>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</si>
  <si>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</si>
  <si>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</si>
  <si>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</si>
  <si>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</si>
  <si>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</si>
  <si>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</si>
  <si>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</si>
  <si>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</si>
  <si>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</si>
  <si>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</si>
  <si>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</si>
  <si>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</si>
  <si>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</si>
  <si>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</si>
  <si>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</si>
  <si>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</si>
  <si>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</si>
  <si>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</si>
  <si>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</si>
  <si>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</si>
  <si>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</si>
  <si>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</si>
  <si>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</si>
  <si>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</si>
  <si>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</si>
  <si>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</si>
  <si>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</si>
  <si>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</si>
  <si>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</si>
  <si>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</si>
  <si>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</si>
  <si>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</si>
  <si>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</si>
  <si>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</si>
  <si>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</si>
  <si>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</si>
  <si>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</si>
  <si>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</si>
  <si>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</si>
  <si>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</si>
  <si>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</si>
  <si>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</si>
  <si>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</si>
  <si>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</si>
  <si>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</si>
  <si>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</si>
  <si>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</si>
  <si>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</si>
  <si>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</si>
  <si>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</si>
  <si>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</si>
  <si>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</si>
  <si>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</si>
  <si>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</si>
  <si>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</si>
  <si>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</si>
  <si>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</si>
  <si>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</si>
  <si>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</si>
  <si>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</si>
  <si>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</si>
  <si>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</si>
  <si>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</si>
  <si>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</si>
  <si>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</si>
  <si>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</si>
  <si>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</si>
  <si>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</si>
  <si>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</si>
  <si>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</si>
  <si>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</si>
  <si>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</si>
  <si>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</si>
  <si>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</si>
  <si>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</si>
  <si>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</si>
  <si>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</si>
  <si>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</si>
  <si>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</si>
  <si>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</si>
  <si>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</si>
  <si>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</si>
  <si>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</si>
  <si>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</si>
  <si>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</si>
  <si>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</si>
  <si>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</si>
  <si>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</si>
  <si>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</si>
  <si>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</si>
  <si>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</si>
  <si>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</si>
  <si>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</si>
  <si>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</si>
  <si>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</si>
  <si>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</si>
  <si>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</si>
  <si>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</si>
  <si>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</si>
  <si>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</si>
  <si>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</si>
  <si>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</si>
  <si>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</si>
  <si>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</si>
  <si>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</si>
  <si>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</si>
  <si>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</si>
  <si>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</si>
  <si>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</si>
  <si>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</si>
  <si>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</si>
  <si>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</si>
  <si>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</si>
  <si>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</si>
  <si>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</si>
  <si>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</si>
  <si>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</si>
  <si>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</si>
  <si>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</si>
  <si>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</si>
  <si>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</si>
  <si>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</si>
  <si>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</si>
  <si>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</si>
  <si>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</si>
  <si>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</si>
  <si>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</si>
  <si>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</si>
  <si>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</si>
  <si>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</si>
  <si>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</si>
  <si>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</si>
  <si>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</si>
  <si>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</si>
  <si>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</si>
  <si>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</si>
  <si>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</si>
  <si>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</si>
  <si>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</si>
  <si>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</si>
  <si>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</si>
  <si>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</si>
  <si>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</si>
  <si>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</si>
  <si>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</si>
  <si>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</si>
  <si>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</si>
  <si>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</si>
  <si>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</si>
  <si>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</si>
  <si>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</si>
  <si>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</si>
  <si>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</si>
  <si>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</si>
  <si>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</si>
  <si>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</si>
  <si>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</si>
  <si>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</si>
  <si>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</si>
  <si>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</si>
  <si>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</si>
  <si>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</si>
  <si>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</si>
  <si>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</si>
  <si>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</si>
  <si>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</si>
  <si>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</si>
  <si>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</si>
  <si>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</si>
  <si>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</si>
  <si>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</si>
  <si>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</si>
  <si>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</si>
  <si>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</si>
  <si>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</si>
  <si>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</si>
  <si>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</si>
  <si>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</si>
  <si>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</si>
  <si>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</si>
  <si>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</si>
  <si>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</si>
  <si>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</si>
  <si>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</si>
  <si>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</si>
  <si>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</si>
  <si>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</si>
  <si>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</si>
  <si>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</si>
  <si>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</si>
  <si>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</si>
  <si>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</si>
  <si>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</si>
  <si>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</si>
  <si>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</si>
  <si>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</si>
  <si>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</si>
  <si>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</si>
  <si>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</si>
  <si>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</si>
  <si>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</si>
  <si>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</si>
  <si>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</si>
  <si>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</si>
  <si>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</si>
  <si>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</si>
  <si>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</si>
  <si>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</si>
  <si>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</si>
  <si>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</si>
  <si>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</si>
  <si>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</si>
  <si>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</si>
  <si>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</si>
  <si>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</si>
  <si>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</si>
  <si>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</si>
  <si>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</si>
  <si>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</si>
  <si>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</si>
  <si>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</si>
  <si>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</si>
  <si>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</si>
  <si>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</si>
  <si>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</si>
  <si>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</si>
  <si>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</si>
  <si>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</si>
  <si>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</si>
  <si>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</si>
  <si>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</si>
  <si>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</si>
  <si>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</si>
  <si>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</si>
  <si>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</si>
  <si>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</si>
  <si>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</si>
  <si>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</si>
  <si>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</si>
  <si>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</si>
  <si>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</si>
  <si>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</si>
  <si>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</si>
  <si>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</si>
  <si>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</si>
  <si>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</si>
  <si>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</si>
  <si>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</si>
  <si>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</si>
  <si>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</si>
  <si>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</si>
  <si>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</si>
  <si>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</si>
  <si>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</si>
  <si>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</si>
  <si>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</si>
  <si>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</si>
  <si>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</si>
  <si>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</si>
  <si>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</si>
  <si>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</si>
  <si>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</si>
  <si>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</si>
  <si>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</si>
  <si>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</si>
  <si>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</si>
  <si>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</si>
  <si>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</si>
  <si>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</si>
  <si>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</si>
  <si>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</si>
  <si>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</si>
  <si>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</si>
  <si>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</si>
  <si>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</si>
  <si>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</si>
  <si>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</si>
  <si>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</si>
  <si>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</si>
  <si>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</si>
  <si>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</si>
  <si>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</si>
  <si>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</si>
  <si>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</si>
  <si>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</si>
  <si>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</si>
  <si>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</si>
  <si>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</si>
  <si>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</si>
  <si>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</si>
  <si>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</si>
  <si>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</si>
  <si>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</si>
  <si>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</si>
  <si>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</si>
  <si>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</si>
  <si>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</si>
  <si>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</si>
  <si>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</si>
  <si>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</si>
  <si>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</si>
  <si>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</si>
  <si>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</si>
  <si>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</si>
  <si>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</si>
  <si>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</si>
  <si>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</si>
  <si>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</si>
  <si>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</si>
  <si>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</si>
  <si>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</si>
  <si>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</si>
  <si>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</si>
  <si>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</si>
  <si>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</si>
  <si>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</si>
  <si>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</si>
  <si>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</si>
  <si>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</si>
  <si>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</si>
  <si>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</si>
  <si>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</si>
  <si>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</si>
  <si>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</si>
  <si>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</si>
  <si>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</si>
  <si>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</si>
  <si>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</si>
  <si>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</si>
  <si>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</si>
  <si>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</si>
  <si>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</si>
  <si>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</si>
  <si>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</si>
  <si>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</si>
  <si>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</si>
  <si>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</si>
  <si>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</si>
  <si>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</si>
  <si>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</si>
  <si>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</si>
  <si>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</si>
  <si>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</si>
  <si>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</si>
  <si>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</si>
  <si>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</si>
  <si>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</si>
  <si>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</si>
  <si>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</si>
  <si>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</si>
  <si>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</si>
  <si>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</si>
  <si>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</si>
  <si>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</si>
  <si>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</si>
  <si>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</si>
  <si>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</si>
  <si>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</si>
  <si>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</si>
  <si>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</si>
  <si>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</si>
  <si>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</si>
  <si>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</si>
  <si>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</si>
  <si>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</si>
  <si>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</si>
  <si>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</si>
  <si>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</si>
  <si>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</si>
  <si>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</si>
  <si>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</si>
  <si>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</si>
  <si>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</si>
  <si>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</si>
  <si>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</si>
  <si>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</si>
  <si>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</si>
  <si>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</si>
  <si>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</si>
  <si>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</si>
  <si>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</si>
  <si>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</si>
  <si>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</si>
  <si>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</si>
  <si>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</si>
  <si>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</si>
  <si>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</si>
  <si>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</si>
  <si>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</si>
  <si>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</si>
  <si>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</si>
  <si>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</si>
  <si>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</si>
  <si>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</si>
  <si>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</si>
  <si>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</si>
  <si>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</si>
  <si>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</si>
  <si>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</si>
  <si>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</si>
  <si>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</si>
  <si>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</si>
  <si>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</si>
  <si>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</si>
  <si>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</si>
  <si>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</si>
  <si>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</si>
  <si>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</si>
  <si>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</si>
  <si>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</si>
  <si>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</si>
  <si>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</si>
  <si>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</si>
  <si>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</si>
  <si>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</si>
  <si>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</si>
  <si>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</si>
  <si>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</si>
  <si>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</si>
  <si>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</si>
  <si>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</si>
  <si>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</si>
  <si>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</si>
  <si>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</si>
  <si>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</si>
  <si>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</si>
  <si>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</si>
  <si>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</si>
  <si>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</si>
  <si>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</si>
  <si>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</si>
  <si>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</si>
  <si>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</si>
  <si>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</si>
  <si>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</si>
  <si>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</si>
  <si>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</si>
  <si>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</si>
  <si>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</si>
  <si>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</si>
  <si>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</si>
  <si>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</si>
  <si>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</si>
  <si>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</si>
  <si>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</si>
  <si>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</si>
  <si>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</si>
  <si>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</si>
  <si>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</si>
  <si>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</si>
  <si>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</si>
  <si>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</si>
  <si>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</si>
  <si>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</si>
  <si>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</si>
  <si>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</si>
  <si>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</si>
  <si>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</si>
  <si>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</si>
  <si>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</si>
  <si>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</si>
  <si>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</si>
  <si>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</si>
  <si>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</si>
  <si>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</si>
  <si>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</si>
  <si>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</si>
  <si>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</si>
  <si>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</si>
  <si>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</si>
  <si>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</si>
  <si>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</si>
  <si>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</si>
  <si>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</si>
  <si>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</si>
  <si>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</si>
  <si>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</si>
  <si>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</si>
  <si>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</si>
  <si>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</si>
  <si>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</si>
  <si>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</si>
  <si>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</si>
  <si>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</si>
  <si>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</si>
  <si>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</si>
  <si>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</si>
  <si>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</si>
  <si>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</si>
  <si>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</si>
  <si>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</si>
  <si>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</si>
  <si>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</si>
  <si>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</si>
  <si>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</si>
  <si>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</si>
  <si>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</si>
  <si>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</si>
  <si>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</si>
  <si>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</si>
  <si>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</si>
  <si>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</si>
  <si>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</si>
  <si>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</si>
  <si>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</si>
  <si>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</si>
  <si>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</si>
  <si>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</si>
  <si>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</si>
  <si>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</si>
  <si>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</si>
  <si>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</si>
  <si>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</si>
  <si>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</si>
  <si>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</si>
  <si>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</si>
  <si>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</si>
  <si>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</si>
  <si>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</si>
  <si>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</si>
  <si>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</si>
  <si>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</si>
  <si>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</si>
  <si>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</si>
  <si>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</si>
  <si>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</si>
  <si>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</si>
  <si>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</si>
  <si>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</si>
  <si>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</si>
  <si>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</si>
  <si>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</si>
  <si>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</si>
  <si>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</si>
  <si>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</si>
  <si>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</si>
  <si>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</si>
  <si>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</si>
  <si>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</si>
  <si>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</si>
  <si>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</si>
  <si>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</si>
  <si>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</si>
  <si>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</si>
  <si>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</si>
  <si>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</si>
  <si>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</si>
  <si>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</si>
  <si>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</si>
  <si>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</si>
  <si>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</si>
  <si>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</si>
  <si>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</si>
  <si>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</si>
  <si>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</si>
  <si>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</si>
  <si>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</si>
  <si>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</si>
  <si>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</si>
  <si>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</si>
  <si>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</si>
  <si>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</si>
  <si>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</si>
  <si>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</si>
  <si>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</si>
  <si>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</si>
  <si>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</si>
  <si>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</si>
  <si>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</si>
  <si>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</si>
  <si>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</si>
  <si>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</si>
  <si>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</si>
  <si>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</si>
  <si>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</si>
  <si>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</si>
  <si>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</si>
  <si>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</si>
  <si>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</si>
  <si>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</si>
  <si>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</si>
  <si>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</si>
  <si>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</si>
  <si>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</si>
  <si>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</si>
  <si>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</si>
  <si>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</si>
  <si>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</si>
  <si>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</si>
  <si>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</si>
  <si>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</si>
  <si>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</si>
  <si>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</si>
  <si>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</si>
  <si>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</si>
  <si>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</si>
  <si>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</si>
  <si>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</si>
  <si>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</si>
  <si>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</si>
  <si>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</si>
  <si>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</si>
  <si>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</si>
  <si>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</si>
  <si>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</si>
  <si>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</si>
  <si>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</si>
  <si>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</si>
  <si>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</si>
  <si>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</si>
  <si>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</si>
  <si>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</si>
  <si>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</si>
  <si>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</si>
  <si>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</si>
  <si>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</si>
  <si>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</si>
  <si>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</si>
  <si>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</si>
  <si>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</si>
  <si>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</si>
  <si>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</si>
  <si>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</si>
  <si>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</si>
  <si>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</si>
  <si>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</si>
  <si>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</si>
  <si>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</si>
  <si>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</si>
  <si>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</si>
  <si>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</si>
  <si>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</si>
  <si>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</si>
  <si>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</si>
  <si>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</si>
  <si>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</si>
  <si>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</si>
  <si>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</si>
  <si>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</si>
  <si>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</si>
  <si>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</si>
  <si>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</si>
  <si>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</si>
  <si>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</si>
  <si>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</si>
  <si>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</si>
  <si>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</si>
  <si>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</si>
  <si>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</si>
  <si>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</si>
  <si>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</si>
  <si>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</si>
  <si>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</si>
  <si>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</si>
  <si>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</si>
  <si>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</si>
  <si>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</si>
  <si>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</si>
  <si>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</si>
  <si>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</si>
  <si>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</si>
  <si>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</si>
  <si>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</si>
  <si>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</si>
  <si>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</si>
  <si>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</si>
  <si>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</si>
  <si>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</si>
  <si>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</si>
  <si>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</si>
  <si>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</si>
  <si>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</si>
  <si>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</si>
  <si>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</si>
  <si>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</si>
  <si>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</si>
  <si>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</si>
  <si>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</si>
  <si>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</si>
  <si>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</si>
  <si>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</si>
  <si>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</si>
  <si>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</si>
  <si>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</si>
  <si>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</si>
  <si>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</si>
  <si>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</si>
  <si>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</si>
  <si>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</si>
  <si>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</si>
  <si>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</si>
  <si>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</si>
  <si>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</si>
  <si>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</si>
  <si>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</si>
  <si>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</si>
  <si>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</si>
  <si>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</si>
  <si>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</si>
  <si>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</si>
  <si>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</si>
  <si>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</si>
  <si>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</si>
  <si>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</si>
  <si>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</si>
  <si>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</si>
  <si>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</si>
  <si>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</si>
  <si>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</si>
  <si>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</si>
  <si>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</si>
  <si>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</si>
  <si>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</si>
  <si>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</si>
  <si>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</si>
  <si>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</si>
  <si>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</si>
  <si>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</si>
  <si>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</si>
  <si>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</si>
  <si>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</si>
  <si>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</si>
  <si>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</si>
  <si>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</si>
  <si>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</si>
  <si>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</si>
  <si>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</si>
  <si>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</si>
  <si>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</si>
  <si>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</si>
  <si>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</si>
  <si>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</si>
  <si>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</si>
  <si>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</si>
  <si>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</si>
  <si>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</si>
  <si>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</si>
  <si>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</si>
  <si>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</si>
  <si>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</si>
  <si>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</si>
  <si>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</si>
  <si>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</si>
  <si>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</si>
  <si>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</si>
  <si>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</si>
  <si>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</si>
  <si>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</si>
  <si>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</si>
  <si>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</si>
  <si>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</si>
  <si>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</si>
  <si>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</si>
  <si>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</si>
  <si>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</si>
  <si>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</si>
  <si>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</si>
  <si>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</si>
  <si>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</si>
  <si>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</si>
  <si>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</si>
  <si>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</si>
  <si>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</si>
  <si>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</si>
  <si>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</si>
  <si>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</si>
  <si>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</si>
  <si>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</si>
  <si>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</si>
  <si>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</si>
  <si>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</si>
  <si>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</si>
  <si>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</si>
  <si>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</si>
  <si>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</si>
  <si>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</si>
  <si>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</si>
  <si>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</si>
  <si>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</si>
  <si>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</si>
  <si>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</si>
  <si>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</si>
  <si>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</si>
  <si>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</si>
  <si>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</si>
  <si>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</si>
  <si>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</si>
  <si>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</si>
  <si>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</si>
  <si>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</si>
  <si>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</si>
  <si>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</si>
  <si>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</si>
  <si>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</si>
  <si>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</si>
  <si>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</si>
  <si>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</si>
  <si>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</si>
  <si>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</si>
  <si>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</si>
  <si>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</si>
  <si>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</si>
  <si>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</si>
  <si>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</si>
  <si>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</si>
  <si>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</si>
  <si>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</si>
  <si>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</si>
  <si>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</si>
  <si>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</si>
  <si>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</si>
  <si>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</si>
  <si>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</si>
  <si>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</si>
  <si>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</si>
  <si>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</si>
  <si>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</si>
  <si>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</si>
  <si>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</si>
  <si>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</si>
  <si>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</si>
  <si>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</si>
  <si>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</si>
  <si>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</si>
  <si>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</si>
  <si>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</si>
  <si>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</si>
  <si>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</si>
  <si>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</si>
  <si>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</si>
  <si>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</si>
  <si>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</si>
  <si>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</si>
  <si>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</si>
  <si>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</si>
  <si>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</si>
  <si>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</si>
  <si>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</si>
  <si>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</si>
  <si>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</si>
  <si>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</si>
  <si>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</si>
  <si>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</si>
  <si>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</si>
  <si>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</si>
  <si>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</si>
  <si>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</si>
  <si>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</si>
  <si>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</si>
  <si>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</si>
  <si>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</si>
  <si>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</si>
  <si>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</si>
  <si>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</si>
  <si>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</si>
  <si>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</si>
  <si>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</si>
  <si>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</si>
  <si>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</si>
  <si>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</si>
  <si>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</si>
  <si>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</si>
  <si>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</si>
  <si>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</si>
  <si>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</si>
  <si>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</si>
  <si>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</si>
  <si>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</si>
  <si>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</si>
  <si>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</si>
  <si>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</si>
  <si>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</si>
  <si>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</si>
  <si>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</si>
  <si>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</si>
  <si>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</si>
  <si>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</si>
  <si>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</si>
  <si>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</si>
  <si>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</si>
  <si>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</si>
  <si>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</si>
  <si>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</si>
  <si>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</si>
  <si>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</si>
  <si>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</si>
  <si>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</si>
  <si>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</si>
  <si>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</si>
  <si>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</si>
  <si>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</si>
  <si>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</si>
  <si>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</si>
  <si>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</si>
  <si>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</si>
  <si>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</si>
  <si>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</si>
  <si>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</si>
  <si>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</si>
  <si>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</si>
  <si>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</si>
  <si>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</si>
  <si>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</si>
  <si>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</si>
  <si>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</si>
  <si>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</si>
  <si>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</si>
  <si>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</si>
  <si>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</si>
  <si>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</si>
  <si>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</si>
  <si>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</si>
  <si>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</si>
  <si>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</si>
  <si>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</si>
  <si>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</si>
  <si>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</si>
  <si>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</si>
  <si>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</si>
  <si>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</si>
  <si>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</si>
  <si>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</si>
  <si>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</si>
  <si>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</si>
  <si>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</si>
  <si>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</si>
  <si>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</si>
  <si>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</si>
  <si>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</si>
  <si>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</si>
  <si>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</si>
  <si>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</si>
  <si>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</si>
  <si>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</si>
  <si>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</si>
  <si>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</si>
  <si>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</si>
  <si>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</si>
  <si>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</si>
  <si>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</si>
  <si>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</si>
  <si>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</si>
  <si>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</si>
  <si>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</si>
  <si>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</si>
  <si>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</si>
  <si>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</si>
  <si>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</si>
  <si>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</si>
  <si>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</si>
  <si>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</si>
  <si>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</si>
  <si>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</si>
  <si>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</si>
  <si>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</si>
  <si>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</si>
  <si>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</si>
  <si>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</si>
  <si>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</si>
  <si>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</si>
  <si>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</si>
  <si>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</si>
  <si>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</si>
  <si>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</si>
  <si>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</si>
  <si>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</si>
  <si>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</si>
  <si>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</si>
  <si>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</si>
  <si>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</si>
  <si>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</si>
  <si>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</si>
  <si>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</si>
  <si>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</si>
  <si>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</si>
  <si>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</si>
  <si>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</si>
  <si>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</si>
  <si>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</si>
  <si>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</si>
  <si>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</si>
  <si>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</si>
  <si>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</si>
  <si>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</si>
  <si>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</si>
  <si>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</si>
  <si>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</si>
  <si>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</si>
  <si>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</si>
  <si>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</si>
  <si>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</si>
  <si>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</si>
  <si>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</si>
  <si>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</si>
  <si>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</si>
  <si>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</si>
  <si>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</si>
  <si>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</si>
  <si>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</si>
  <si>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</si>
  <si>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</si>
  <si>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</si>
  <si>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</si>
  <si>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</si>
  <si>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</si>
  <si>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</si>
  <si>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</si>
  <si>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</si>
  <si>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</si>
  <si>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</si>
  <si>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</si>
  <si>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</si>
  <si>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</si>
  <si>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</si>
  <si>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</si>
  <si>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</si>
  <si>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</si>
  <si>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</si>
  <si>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</si>
  <si>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</si>
  <si>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</si>
  <si>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</si>
  <si>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</si>
  <si>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</si>
  <si>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</si>
  <si>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</si>
  <si>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</si>
  <si>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</si>
  <si>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</si>
  <si>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</si>
  <si>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</si>
  <si>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</si>
  <si>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</si>
  <si>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</si>
  <si>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</si>
  <si>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</si>
  <si>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</si>
  <si>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</si>
  <si>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</si>
  <si>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</si>
  <si>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</si>
  <si>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</si>
  <si>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</si>
  <si>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</si>
  <si>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</si>
  <si>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</si>
  <si>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</si>
  <si>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</si>
  <si>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</si>
  <si>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</si>
  <si>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</si>
  <si>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</si>
  <si>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</si>
  <si>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</si>
  <si>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</si>
  <si>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</si>
  <si>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</si>
  <si>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</si>
  <si>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</si>
  <si>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</si>
  <si>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</si>
  <si>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</si>
  <si>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</si>
  <si>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</si>
  <si>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</si>
  <si>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</si>
  <si>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</si>
  <si>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</si>
  <si>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</si>
  <si>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</si>
  <si>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</si>
  <si>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</si>
  <si>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</si>
  <si>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</si>
  <si>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</si>
  <si>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</si>
  <si>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</si>
  <si>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</si>
  <si>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</si>
  <si>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</si>
  <si>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</si>
  <si>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</si>
  <si>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</si>
  <si>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</si>
  <si>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</si>
  <si>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</si>
  <si>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</si>
  <si>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</si>
  <si>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</si>
  <si>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</si>
  <si>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</si>
  <si>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</si>
  <si>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</si>
  <si>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</si>
  <si>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</si>
  <si>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</si>
  <si>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</si>
  <si>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</si>
  <si>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</si>
  <si>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</si>
  <si>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</si>
  <si>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</si>
  <si>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</si>
  <si>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</si>
  <si>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</si>
  <si>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</si>
  <si>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</si>
  <si>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</si>
  <si>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</si>
  <si>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</si>
  <si>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</si>
  <si>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</si>
  <si>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</si>
  <si>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</si>
  <si>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</si>
  <si>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</si>
  <si>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</si>
  <si>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</si>
  <si>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</si>
  <si>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</si>
  <si>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</si>
  <si>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</si>
  <si>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</si>
  <si>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</si>
  <si>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</si>
  <si>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</si>
  <si>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</si>
  <si>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</si>
  <si>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</si>
  <si>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</si>
  <si>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</si>
  <si>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</si>
  <si>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</si>
  <si>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</si>
  <si>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</si>
  <si>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</si>
  <si>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</si>
  <si>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</si>
  <si>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</si>
  <si>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</si>
  <si>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</si>
  <si>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</si>
  <si>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</si>
  <si>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</si>
  <si>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</si>
  <si>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</si>
  <si>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</si>
  <si>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</si>
  <si>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</si>
  <si>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</si>
  <si>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</si>
  <si>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</si>
  <si>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</si>
  <si>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</si>
  <si>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</si>
  <si>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</si>
  <si>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</si>
  <si>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</si>
  <si>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</si>
  <si>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</si>
  <si>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</si>
  <si>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</si>
  <si>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</si>
  <si>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</si>
  <si>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</si>
  <si>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</si>
  <si>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</si>
  <si>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</si>
  <si>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</si>
  <si>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</si>
  <si>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</si>
  <si>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</si>
  <si>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</si>
  <si>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</si>
  <si>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</si>
  <si>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</si>
  <si>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</si>
  <si>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</si>
  <si>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</si>
  <si>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</si>
  <si>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</si>
  <si>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</si>
  <si>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</si>
  <si>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</si>
  <si>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</si>
  <si>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</si>
  <si>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</si>
  <si>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</si>
  <si>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</si>
  <si>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</si>
  <si>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</si>
  <si>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</si>
  <si>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</si>
  <si>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</si>
  <si>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</si>
  <si>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</si>
  <si>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</si>
  <si>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</si>
  <si>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</si>
  <si>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</si>
  <si>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</si>
  <si>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</si>
  <si>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</si>
  <si>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</si>
  <si>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</si>
  <si>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</si>
  <si>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</si>
  <si>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</si>
  <si>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</si>
  <si>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</si>
  <si>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</si>
  <si>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</si>
  <si>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</si>
  <si>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</si>
  <si>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</si>
  <si>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</si>
  <si>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</si>
  <si>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</si>
  <si>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</si>
  <si>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</si>
  <si>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</si>
  <si>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</si>
  <si>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</si>
  <si>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</si>
  <si>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</si>
  <si>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</si>
  <si>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</si>
  <si>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</si>
  <si>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</si>
  <si>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</si>
  <si>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</si>
  <si>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</si>
  <si>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</si>
  <si>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</si>
  <si>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</si>
  <si>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</si>
  <si>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</si>
  <si>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</si>
  <si>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</si>
  <si>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</si>
  <si>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</si>
  <si>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</si>
  <si>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</si>
  <si>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</si>
  <si>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</si>
  <si>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</si>
  <si>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</si>
  <si>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</si>
  <si>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</si>
  <si>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</si>
  <si>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</si>
  <si>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</si>
  <si>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</si>
  <si>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</si>
  <si>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</si>
  <si>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</si>
  <si>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</si>
  <si>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</si>
  <si>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</si>
  <si>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</si>
  <si>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</si>
  <si>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</si>
  <si>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</si>
  <si>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</si>
  <si>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</si>
  <si>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</si>
  <si>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</si>
  <si>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</si>
  <si>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</si>
  <si>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</si>
  <si>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</si>
  <si>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</si>
  <si>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</si>
  <si>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</si>
  <si>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</si>
  <si>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</si>
  <si>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</si>
  <si>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</si>
  <si>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</si>
  <si>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</si>
  <si>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</si>
  <si>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</si>
  <si>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</si>
  <si>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</si>
  <si>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</si>
  <si>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</si>
  <si>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</si>
  <si>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</si>
  <si>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</si>
  <si>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</si>
  <si>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</si>
  <si>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</si>
  <si>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</si>
  <si>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</si>
  <si>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</si>
  <si>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</si>
  <si>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</si>
  <si>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</si>
  <si>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</si>
  <si>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</si>
  <si>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</si>
  <si>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</si>
  <si>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</si>
  <si>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</si>
  <si>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</si>
  <si>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</si>
  <si>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</si>
  <si>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</si>
  <si>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</si>
  <si>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</si>
  <si>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</si>
  <si>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</si>
  <si>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</si>
  <si>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</si>
  <si>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</si>
  <si>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</si>
  <si>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</si>
  <si>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</si>
  <si>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</si>
  <si>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</si>
  <si>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</si>
  <si>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</si>
  <si>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</si>
  <si>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</si>
  <si>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</si>
  <si>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</si>
  <si>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</si>
  <si>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</si>
  <si>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</si>
  <si>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</si>
  <si>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</si>
  <si>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</si>
  <si>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</si>
  <si>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</si>
  <si>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</si>
  <si>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</si>
  <si>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</si>
  <si>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</si>
  <si>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</si>
  <si>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</si>
  <si>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</si>
  <si>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</si>
  <si>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</si>
  <si>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</si>
  <si>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</si>
  <si>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</si>
  <si>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</si>
  <si>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</si>
  <si>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</si>
  <si>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</si>
  <si>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</si>
  <si>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</si>
  <si>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</si>
  <si>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</si>
  <si>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</si>
  <si>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</si>
  <si>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</si>
  <si>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</si>
  <si>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</si>
  <si>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</si>
  <si>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</si>
  <si>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</si>
  <si>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</si>
  <si>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</si>
  <si>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</si>
  <si>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</si>
  <si>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</si>
  <si>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</si>
  <si>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</si>
  <si>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</si>
  <si>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</si>
  <si>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</si>
  <si>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</si>
  <si>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</si>
  <si>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</si>
  <si>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</si>
  <si>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</si>
  <si>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</si>
  <si>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</si>
  <si>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</si>
  <si>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</si>
  <si>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</si>
  <si>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</si>
  <si>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</si>
  <si>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</si>
  <si>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</si>
  <si>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</si>
  <si>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</si>
  <si>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</si>
  <si>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</si>
  <si>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</si>
  <si>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</si>
  <si>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</si>
  <si>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</si>
  <si>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</si>
  <si>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</si>
  <si>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</si>
  <si>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</si>
  <si>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</si>
  <si>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</si>
  <si>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</si>
  <si>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</si>
  <si>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</si>
  <si>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</si>
  <si>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</si>
  <si>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</si>
  <si>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</si>
  <si>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</si>
  <si>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</si>
  <si>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</si>
  <si>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</si>
  <si>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</si>
  <si>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</si>
  <si>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</si>
  <si>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</si>
  <si>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</si>
  <si>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</si>
  <si>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</si>
  <si>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</si>
  <si>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</si>
  <si>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</si>
  <si>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</si>
  <si>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</si>
  <si>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</si>
  <si>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</si>
  <si>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</si>
  <si>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</si>
  <si>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</si>
  <si>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</si>
  <si>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</si>
  <si>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</si>
  <si>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</si>
  <si>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</si>
  <si>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</si>
  <si>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</si>
  <si>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</si>
  <si>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</si>
  <si>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</si>
  <si>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</si>
  <si>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</si>
  <si>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</si>
  <si>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</si>
  <si>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</si>
  <si>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</si>
  <si>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</si>
  <si>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</si>
  <si>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</si>
  <si>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</si>
  <si>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</si>
  <si>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</si>
  <si>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</si>
  <si>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</si>
  <si>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</si>
  <si>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</si>
  <si>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</si>
  <si>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</si>
  <si>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</si>
  <si>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</si>
  <si>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</si>
  <si>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</si>
  <si>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</si>
  <si>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</si>
  <si>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</si>
  <si>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</si>
  <si>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</si>
  <si>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</si>
  <si>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</si>
  <si>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</si>
  <si>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</si>
  <si>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</si>
  <si>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</si>
  <si>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</si>
  <si>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</si>
  <si>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</si>
  <si>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</si>
  <si>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</si>
  <si>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</si>
  <si>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</si>
  <si>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</si>
  <si>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</si>
  <si>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</si>
  <si>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</si>
  <si>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</si>
  <si>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</si>
  <si>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</si>
  <si>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</si>
  <si>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</si>
  <si>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</si>
  <si>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</si>
  <si>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</si>
  <si>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</si>
  <si>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</si>
  <si>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</si>
  <si>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</si>
  <si>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</si>
  <si>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</si>
  <si>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</si>
  <si>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</si>
  <si>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</si>
  <si>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</si>
  <si>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</si>
  <si>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</si>
  <si>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</si>
  <si>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</si>
  <si>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</si>
  <si>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</si>
  <si>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</si>
  <si>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</si>
  <si>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</si>
  <si>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</si>
  <si>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</si>
  <si>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</si>
  <si>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</si>
  <si>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</si>
  <si>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</si>
  <si>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</si>
  <si>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</si>
  <si>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</si>
  <si>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</si>
  <si>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</si>
  <si>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</si>
  <si>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</si>
  <si>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</si>
  <si>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</si>
  <si>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</si>
  <si>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</si>
  <si>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</si>
  <si>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</si>
  <si>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</si>
  <si>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</si>
  <si>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</si>
  <si>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</si>
  <si>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</si>
  <si>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</si>
  <si>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</si>
  <si>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</si>
  <si>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</si>
  <si>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</si>
  <si>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</si>
  <si>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</si>
  <si>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</si>
  <si>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</si>
  <si>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</si>
  <si>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</si>
  <si>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</si>
  <si>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</si>
  <si>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</si>
  <si>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</si>
  <si>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</si>
  <si>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</si>
  <si>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</si>
  <si>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</si>
  <si>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</si>
  <si>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</si>
  <si>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</si>
  <si>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</si>
  <si>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</si>
  <si>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</si>
  <si>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</si>
  <si>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</si>
  <si>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</si>
  <si>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</si>
  <si>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</si>
  <si>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</si>
  <si>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</si>
  <si>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</si>
  <si>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</si>
  <si>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</si>
  <si>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</si>
  <si>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</si>
  <si>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</si>
  <si>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</si>
  <si>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</si>
  <si>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</si>
  <si>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</si>
  <si>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</si>
  <si>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</si>
  <si>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</si>
  <si>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</si>
  <si>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</si>
  <si>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</si>
  <si>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</si>
  <si>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</si>
  <si>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</si>
  <si>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</si>
  <si>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</si>
  <si>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</si>
  <si>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</si>
  <si>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</si>
  <si>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</si>
  <si>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</si>
  <si>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</si>
  <si>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</si>
  <si>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</si>
  <si>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</si>
  <si>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</si>
  <si>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</si>
  <si>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</si>
  <si>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</si>
  <si>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</si>
  <si>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</si>
  <si>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</si>
  <si>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</si>
  <si>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</si>
  <si>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</si>
  <si>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</si>
  <si>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</si>
  <si>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</si>
  <si>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</si>
  <si>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</si>
  <si>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</si>
  <si>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</si>
  <si>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</si>
  <si>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</si>
  <si>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</si>
  <si>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</si>
  <si>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</si>
  <si>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</si>
  <si>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</si>
  <si>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</si>
  <si>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</si>
  <si>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</si>
  <si>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</si>
  <si>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</si>
  <si>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</si>
  <si>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</si>
  <si>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</si>
  <si>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</si>
  <si>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</si>
  <si>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</si>
  <si>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</si>
  <si>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</si>
  <si>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</si>
  <si>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</si>
  <si>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</si>
  <si>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</si>
  <si>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</si>
  <si>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</si>
  <si>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</si>
  <si>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</si>
  <si>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</si>
  <si>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</si>
  <si>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</si>
  <si>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</si>
  <si>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</si>
  <si>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</si>
  <si>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</si>
  <si>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</si>
  <si>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</si>
  <si>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</si>
  <si>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</si>
  <si>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</si>
  <si>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</si>
  <si>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</si>
  <si>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</si>
  <si>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</si>
  <si>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</si>
  <si>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</si>
  <si>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</si>
  <si>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</si>
  <si>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</si>
  <si>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</si>
  <si>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</si>
  <si>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</si>
  <si>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</si>
  <si>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</si>
  <si>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</si>
  <si>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</si>
  <si>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</si>
  <si>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</si>
  <si>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</si>
  <si>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</si>
  <si>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</si>
  <si>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</si>
  <si>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</si>
  <si>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</si>
  <si>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</si>
  <si>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</si>
  <si>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</si>
  <si>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</si>
  <si>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</si>
  <si>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</si>
  <si>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</si>
  <si>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</si>
  <si>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</si>
  <si>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</si>
  <si>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</si>
  <si>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</si>
  <si>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</si>
  <si>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</si>
  <si>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</si>
  <si>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</si>
  <si>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</si>
  <si>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</si>
  <si>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</si>
  <si>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</si>
  <si>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</si>
  <si>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</si>
  <si>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</si>
  <si>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</si>
  <si>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</si>
  <si>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</si>
  <si>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</si>
  <si>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</si>
  <si>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</si>
  <si>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</si>
  <si>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</si>
  <si>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</si>
  <si>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</si>
  <si>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</si>
  <si>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</si>
  <si>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</si>
  <si>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</si>
  <si>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</si>
  <si>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</si>
  <si>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</si>
  <si>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</si>
  <si>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</si>
  <si>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</si>
  <si>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</si>
  <si>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</si>
  <si>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</si>
  <si>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</si>
  <si>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</si>
  <si>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</si>
  <si>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</si>
  <si>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</si>
  <si>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</si>
  <si>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</si>
  <si>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</si>
  <si>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</si>
  <si>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</si>
  <si>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</si>
  <si>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</si>
  <si>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</si>
  <si>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</si>
  <si>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</si>
  <si>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</si>
  <si>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</si>
  <si>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</si>
  <si>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</si>
  <si>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</si>
  <si>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</si>
  <si>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</si>
  <si>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</si>
  <si>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</si>
  <si>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</si>
  <si>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</si>
  <si>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</si>
  <si>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</si>
  <si>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</si>
  <si>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</si>
  <si>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</si>
  <si>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</si>
  <si>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</si>
  <si>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</si>
  <si>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</si>
  <si>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</si>
  <si>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</si>
  <si>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</si>
  <si>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</si>
  <si>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</si>
  <si>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</si>
  <si>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</si>
  <si>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</si>
  <si>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</si>
  <si>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</si>
  <si>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</si>
  <si>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</si>
  <si>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</si>
  <si>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</si>
  <si>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</si>
  <si>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</si>
  <si>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</si>
  <si>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</si>
  <si>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</si>
  <si>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</si>
  <si>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</si>
  <si>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</si>
  <si>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</si>
  <si>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</si>
  <si>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</si>
  <si>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</si>
  <si>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</si>
  <si>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</si>
  <si>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</si>
  <si>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</si>
  <si>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</si>
  <si>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</si>
  <si>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</si>
  <si>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</si>
  <si>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</si>
  <si>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</si>
  <si>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</si>
  <si>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</si>
  <si>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</si>
  <si>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</si>
  <si>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</si>
  <si>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</si>
  <si>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</si>
  <si>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</si>
  <si>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</si>
  <si>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</si>
  <si>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</si>
  <si>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</si>
  <si>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</si>
  <si>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</si>
  <si>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</si>
  <si>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</si>
  <si>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</si>
  <si>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</si>
  <si>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</si>
  <si>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</si>
  <si>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</si>
  <si>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</si>
  <si>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</si>
  <si>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</si>
  <si>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</si>
  <si>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</si>
  <si>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</si>
  <si>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</si>
  <si>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</si>
  <si>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</si>
  <si>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</si>
  <si>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</si>
  <si>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</si>
  <si>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</si>
  <si>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</si>
  <si>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</si>
  <si>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</si>
  <si>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</si>
  <si>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</si>
  <si>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</si>
  <si>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</si>
  <si>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</si>
  <si>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</si>
  <si>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</si>
  <si>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</si>
  <si>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</si>
  <si>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</si>
  <si>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</si>
  <si>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</si>
  <si>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</si>
  <si>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</si>
  <si>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</si>
  <si>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</si>
  <si>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</si>
  <si>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</si>
  <si>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</si>
  <si>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</si>
  <si>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</si>
  <si>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</si>
  <si>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</si>
  <si>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</si>
  <si>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</si>
  <si>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</si>
  <si>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</si>
  <si>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</si>
  <si>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</si>
  <si>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</si>
  <si>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</si>
  <si>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</si>
  <si>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</si>
  <si>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</si>
  <si>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</si>
  <si>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</si>
  <si>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</si>
  <si>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</si>
  <si>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</si>
  <si>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</si>
  <si>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</si>
  <si>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</si>
  <si>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</si>
  <si>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</si>
  <si>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</si>
  <si>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</si>
  <si>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</si>
  <si>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</si>
  <si>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</si>
  <si>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</si>
  <si>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</si>
  <si>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</si>
  <si>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</si>
  <si>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</si>
  <si>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</si>
  <si>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</si>
  <si>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</si>
  <si>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</si>
  <si>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</si>
  <si>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</si>
  <si>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</si>
  <si>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</si>
  <si>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</si>
  <si>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</si>
  <si>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</si>
  <si>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</si>
  <si>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</si>
  <si>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</si>
  <si>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</si>
  <si>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</si>
  <si>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</si>
  <si>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</si>
  <si>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</si>
  <si>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</si>
  <si>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</si>
  <si>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</si>
  <si>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</si>
  <si>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</si>
  <si>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</si>
  <si>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</si>
  <si>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</si>
  <si>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</si>
  <si>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</si>
  <si>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</si>
  <si>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</si>
  <si>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</si>
  <si>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</si>
  <si>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</si>
  <si>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</si>
  <si>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</si>
  <si>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</si>
  <si>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</si>
  <si>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</si>
  <si>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</si>
  <si>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</si>
  <si>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</si>
  <si>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</si>
  <si>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</si>
  <si>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</si>
  <si>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</si>
  <si>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</si>
  <si>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</si>
  <si>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</si>
  <si>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</si>
  <si>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</si>
  <si>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</si>
  <si>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</si>
  <si>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</si>
  <si>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</si>
  <si>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</si>
  <si>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</si>
  <si>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</si>
  <si>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</si>
  <si>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</si>
  <si>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</si>
  <si>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</si>
  <si>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</si>
  <si>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</si>
  <si>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</si>
  <si>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</si>
  <si>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</si>
  <si>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</si>
  <si>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</si>
  <si>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</si>
  <si>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</si>
  <si>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</si>
  <si>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</si>
  <si>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</si>
  <si>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</si>
  <si>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</si>
  <si>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</si>
  <si>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</si>
  <si>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</si>
  <si>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</si>
  <si>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</si>
  <si>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</si>
  <si>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</si>
  <si>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</si>
  <si>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</si>
  <si>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</si>
  <si>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</si>
  <si>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</si>
  <si>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</si>
  <si>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</si>
  <si>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</si>
  <si>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</si>
  <si>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</si>
  <si>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</si>
  <si>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</si>
  <si>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</si>
  <si>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</si>
  <si>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</si>
  <si>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</si>
  <si>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</si>
  <si>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</si>
  <si>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</si>
  <si>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</si>
  <si>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</si>
  <si>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</si>
  <si>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</si>
  <si>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</si>
  <si>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</si>
  <si>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</si>
  <si>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</si>
  <si>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</si>
  <si>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</si>
  <si>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</si>
  <si>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</si>
  <si>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</si>
  <si>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</si>
  <si>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</si>
  <si>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</si>
  <si>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</si>
  <si>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</si>
  <si>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</si>
  <si>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</si>
  <si>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</si>
  <si>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</si>
  <si>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</si>
  <si>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</si>
  <si>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</si>
  <si>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</si>
  <si>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</si>
  <si>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</si>
  <si>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</si>
  <si>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</si>
  <si>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</si>
  <si>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</si>
  <si>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</si>
  <si>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</si>
  <si>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</si>
  <si>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</si>
  <si>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</si>
  <si>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</si>
  <si>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</si>
  <si>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</si>
  <si>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</si>
  <si>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</si>
  <si>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</si>
  <si>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</si>
  <si>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</si>
  <si>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</si>
  <si>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</si>
  <si>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</si>
  <si>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</si>
  <si>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</si>
  <si>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</si>
  <si>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</si>
  <si>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</si>
  <si>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</si>
  <si>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</si>
  <si>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</si>
  <si>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</si>
  <si>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</si>
  <si>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</si>
  <si>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</si>
  <si>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</si>
  <si>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</si>
  <si>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</si>
  <si>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</si>
  <si>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</si>
  <si>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</si>
  <si>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</si>
  <si>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</si>
  <si>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</si>
  <si>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</si>
  <si>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</si>
  <si>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</si>
  <si>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</si>
  <si>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</si>
  <si>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</si>
  <si>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</si>
  <si>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</si>
  <si>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</si>
  <si>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</si>
  <si>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</si>
  <si>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</si>
  <si>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</si>
  <si>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</si>
  <si>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</si>
  <si>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</si>
  <si>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</si>
  <si>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</si>
  <si>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</si>
  <si>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</si>
  <si>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</si>
  <si>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</si>
  <si>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</si>
  <si>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</si>
  <si>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</si>
  <si>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</si>
  <si>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</si>
  <si>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</si>
  <si>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</si>
  <si>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</si>
  <si>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</si>
  <si>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</si>
  <si>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</si>
  <si>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</si>
  <si>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</si>
  <si>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</si>
  <si>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</si>
  <si>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</si>
  <si>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</si>
  <si>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</si>
  <si>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</si>
  <si>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</si>
  <si>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</si>
  <si>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</si>
  <si>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</si>
  <si>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</si>
  <si>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</si>
  <si>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</si>
  <si>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</si>
  <si>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</si>
  <si>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</si>
  <si>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</si>
  <si>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</si>
  <si>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</si>
  <si>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</si>
  <si>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</si>
  <si>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</si>
  <si>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</si>
  <si>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</si>
  <si>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</si>
  <si>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</si>
  <si>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</si>
  <si>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</si>
  <si>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</si>
  <si>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</si>
  <si>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</si>
  <si>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</si>
  <si>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</si>
  <si>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</si>
  <si>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</si>
  <si>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</si>
  <si>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</si>
  <si>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</si>
  <si>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</si>
  <si>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</si>
  <si>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</si>
  <si>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</si>
  <si>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</si>
  <si>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</si>
  <si>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</si>
  <si>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</si>
  <si>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</si>
  <si>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</si>
  <si>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</si>
  <si>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</si>
  <si>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</si>
  <si>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</si>
  <si>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</si>
  <si>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</si>
  <si>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</si>
  <si>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</si>
  <si>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</si>
  <si>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</si>
  <si>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</si>
  <si>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</si>
  <si>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</si>
  <si>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</si>
  <si>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</si>
  <si>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</si>
  <si>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</si>
  <si>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</si>
  <si>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</si>
  <si>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</si>
  <si>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</si>
  <si>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</si>
  <si>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</si>
  <si>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</si>
  <si>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</si>
  <si>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</si>
  <si>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</si>
  <si>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</si>
  <si>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</si>
  <si>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</si>
  <si>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</si>
  <si>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</si>
  <si>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</si>
  <si>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</si>
  <si>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</si>
  <si>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</si>
  <si>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</si>
  <si>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</si>
  <si>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</si>
  <si>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</si>
  <si>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</si>
  <si>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</si>
  <si>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</si>
  <si>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</si>
  <si>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</si>
  <si>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</si>
  <si>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</si>
  <si>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</si>
  <si>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</si>
  <si>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</si>
  <si>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</si>
  <si>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</si>
  <si>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</si>
  <si>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</si>
  <si>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</si>
  <si>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</si>
  <si>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</si>
  <si>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</si>
  <si>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</si>
  <si>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</si>
  <si>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</si>
  <si>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</si>
  <si>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</si>
  <si>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</si>
  <si>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</si>
  <si>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</si>
  <si>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</si>
  <si>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</si>
  <si>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</si>
  <si>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</si>
  <si>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</si>
  <si>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</si>
  <si>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</si>
  <si>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</si>
  <si>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</si>
  <si>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</si>
  <si>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</si>
  <si>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</si>
  <si>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</si>
  <si>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</si>
  <si>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</si>
  <si>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</si>
  <si>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</si>
  <si>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</si>
  <si>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</si>
  <si>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</si>
  <si>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</si>
  <si>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</si>
  <si>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</si>
  <si>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</si>
  <si>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</si>
  <si>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</si>
  <si>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</si>
  <si>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</si>
  <si>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</si>
  <si>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</si>
  <si>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</si>
  <si>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</si>
  <si>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</si>
  <si>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</si>
  <si>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</si>
  <si>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</si>
  <si>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</si>
  <si>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</si>
  <si>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</si>
  <si>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</si>
  <si>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</si>
  <si>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</si>
  <si>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</si>
  <si>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</si>
  <si>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</si>
  <si>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</si>
  <si>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</si>
  <si>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</si>
  <si>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</si>
  <si>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</si>
  <si>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</si>
  <si>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</si>
  <si>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</si>
  <si>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</si>
  <si>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</si>
  <si>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</si>
  <si>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</si>
  <si>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</si>
  <si>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</si>
  <si>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</si>
  <si>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</si>
  <si>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</si>
  <si>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</si>
  <si>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</si>
  <si>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</si>
  <si>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</si>
  <si>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</si>
  <si>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</si>
  <si>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</si>
  <si>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</si>
  <si>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</si>
  <si>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</si>
  <si>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</si>
  <si>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</si>
  <si>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</si>
  <si>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</si>
  <si>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</si>
  <si>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</si>
  <si>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</si>
  <si>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</si>
  <si>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</si>
  <si>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</si>
  <si>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</si>
  <si>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</si>
  <si>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</si>
  <si>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</si>
  <si>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</si>
  <si>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</si>
  <si>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</si>
  <si>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</si>
  <si>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</si>
  <si>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</si>
  <si>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</si>
  <si>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</si>
  <si>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</si>
  <si>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</si>
  <si>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</si>
  <si>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</si>
  <si>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</si>
  <si>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</si>
  <si>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</si>
  <si>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</si>
  <si>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</si>
  <si>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</si>
  <si>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</si>
  <si>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</si>
  <si>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</si>
  <si>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</si>
  <si>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</si>
  <si>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</si>
  <si>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</si>
  <si>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</si>
  <si>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</si>
  <si>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</si>
  <si>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</si>
  <si>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</si>
  <si>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</si>
  <si>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</si>
  <si>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</si>
  <si>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</si>
  <si>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</si>
  <si>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</si>
  <si>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</si>
  <si>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</si>
  <si>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</si>
  <si>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</si>
  <si>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</si>
  <si>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</si>
  <si>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</si>
  <si>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</si>
  <si>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</si>
  <si>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</si>
  <si>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</si>
  <si>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</si>
  <si>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</si>
  <si>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</si>
  <si>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</si>
  <si>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</si>
  <si>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</si>
  <si>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</si>
  <si>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</si>
  <si>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</si>
  <si>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</si>
  <si>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</si>
  <si>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</si>
  <si>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</si>
  <si>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</si>
  <si>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</si>
  <si>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</si>
  <si>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</si>
  <si>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</si>
  <si>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</si>
  <si>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</si>
  <si>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</si>
  <si>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</si>
  <si>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</si>
  <si>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</si>
  <si>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</si>
  <si>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</si>
  <si>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</si>
  <si>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</si>
  <si>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</si>
  <si>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</si>
  <si>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</si>
  <si>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</si>
  <si>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</si>
  <si>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</si>
  <si>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</si>
  <si>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</si>
  <si>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</si>
  <si>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</si>
  <si>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</si>
  <si>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</si>
  <si>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</si>
  <si>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</si>
  <si>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</si>
  <si>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</si>
  <si>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</si>
  <si>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</si>
  <si>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</si>
  <si>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</si>
  <si>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</si>
  <si>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</si>
  <si>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</si>
  <si>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</si>
  <si>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</si>
  <si>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</si>
  <si>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</si>
  <si>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</si>
  <si>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</si>
  <si>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</si>
  <si>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</si>
  <si>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</si>
  <si>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</si>
  <si>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</si>
  <si>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</si>
  <si>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</si>
  <si>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</si>
  <si>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</si>
  <si>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</si>
  <si>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</si>
  <si>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</si>
  <si>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</si>
  <si>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</si>
  <si>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</si>
  <si>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</si>
  <si>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</si>
  <si>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</si>
  <si>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</si>
  <si>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</si>
  <si>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</si>
  <si>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</si>
  <si>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</si>
  <si>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</si>
  <si>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</si>
  <si>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</si>
  <si>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</si>
  <si>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</si>
  <si>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</si>
  <si>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</si>
  <si>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</si>
  <si>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</si>
  <si>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</si>
  <si>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</si>
  <si>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</si>
  <si>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</si>
  <si>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</si>
  <si>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</si>
  <si>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</si>
  <si>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</si>
  <si>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</si>
  <si>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</si>
  <si>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</si>
  <si>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</si>
  <si>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</si>
  <si>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</si>
  <si>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</si>
  <si>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</si>
  <si>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</si>
  <si>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</si>
  <si>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</si>
  <si>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</si>
  <si>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</si>
  <si>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</si>
  <si>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</si>
  <si>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</si>
  <si>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</si>
  <si>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</si>
  <si>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</si>
  <si>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</si>
  <si>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</si>
  <si>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</si>
  <si>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</si>
  <si>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</si>
  <si>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</si>
  <si>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</si>
  <si>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</si>
  <si>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</si>
  <si>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</si>
  <si>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</si>
  <si>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</si>
  <si>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</si>
  <si>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</si>
  <si>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</si>
  <si>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</si>
  <si>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</si>
  <si>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</si>
  <si>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</si>
  <si>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</si>
  <si>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</si>
  <si>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</si>
  <si>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</si>
  <si>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</si>
  <si>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</si>
  <si>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</si>
  <si>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</si>
  <si>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</si>
  <si>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</si>
  <si>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</si>
  <si>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</si>
  <si>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</si>
  <si>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</si>
  <si>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</si>
  <si>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</si>
  <si>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</si>
  <si>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</si>
  <si>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</si>
  <si>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</si>
  <si>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</si>
  <si>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</si>
  <si>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</si>
  <si>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</si>
  <si>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</si>
  <si>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</si>
  <si>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</si>
  <si>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</si>
  <si>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</si>
  <si>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</si>
  <si>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</si>
  <si>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</si>
  <si>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</si>
  <si>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</si>
  <si>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</si>
  <si>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</si>
  <si>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</si>
  <si>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</si>
  <si>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</si>
  <si>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</si>
  <si>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</si>
  <si>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</si>
  <si>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</si>
  <si>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</si>
  <si>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</si>
  <si>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</si>
  <si>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</si>
  <si>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</si>
  <si>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</si>
  <si>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</si>
  <si>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</si>
  <si>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</si>
  <si>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</si>
  <si>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</si>
  <si>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</si>
  <si>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</si>
  <si>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</si>
  <si>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</si>
  <si>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</si>
  <si>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</si>
  <si>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</si>
  <si>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</si>
  <si>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</si>
  <si>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</si>
  <si>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</si>
  <si>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</si>
  <si>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</si>
  <si>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</si>
  <si>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</si>
  <si>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</si>
  <si>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</si>
  <si>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</si>
  <si>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</si>
  <si>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</si>
  <si>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</si>
  <si>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</si>
  <si>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</si>
  <si>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</si>
  <si>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</si>
  <si>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</si>
  <si>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</si>
  <si>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</si>
  <si>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</si>
  <si>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</si>
  <si>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</si>
  <si>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</si>
  <si>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</si>
  <si>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</si>
  <si>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</si>
  <si>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</si>
  <si>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</si>
  <si>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</si>
  <si>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</si>
  <si>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</si>
  <si>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</si>
  <si>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</si>
  <si>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</si>
  <si>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</si>
  <si>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</si>
  <si>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</si>
  <si>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</si>
  <si>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</si>
  <si>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</si>
  <si>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</si>
  <si>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</si>
  <si>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</si>
  <si>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</si>
  <si>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</si>
  <si>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</si>
  <si>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</si>
  <si>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</si>
  <si>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</si>
  <si>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</si>
  <si>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</si>
  <si>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</si>
  <si>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</si>
  <si>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</si>
  <si>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</si>
  <si>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</si>
  <si>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</si>
  <si>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</si>
  <si>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</si>
  <si>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</si>
  <si>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</si>
  <si>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</si>
  <si>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</si>
  <si>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</si>
  <si>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</si>
  <si>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</si>
  <si>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</si>
  <si>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</si>
  <si>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</si>
  <si>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</si>
  <si>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</si>
  <si>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</si>
  <si>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</si>
  <si>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</si>
  <si>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</si>
  <si>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</si>
  <si>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</si>
  <si>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</si>
  <si>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</si>
  <si>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</si>
  <si>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</si>
  <si>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</si>
  <si>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</si>
  <si>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</si>
  <si>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</si>
  <si>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</si>
  <si>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</si>
  <si>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</si>
  <si>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</si>
  <si>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</si>
  <si>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</si>
  <si>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</si>
  <si>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</si>
  <si>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</si>
  <si>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</si>
  <si>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</si>
  <si>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</si>
  <si>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</si>
  <si>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</si>
  <si>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</si>
  <si>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</si>
  <si>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</si>
  <si>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</si>
  <si>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</si>
  <si>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</si>
  <si>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</si>
  <si>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</si>
  <si>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</si>
  <si>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</si>
  <si>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</si>
  <si>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</si>
  <si>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</si>
  <si>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</si>
  <si>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</si>
  <si>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</si>
  <si>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</si>
  <si>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</si>
  <si>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</si>
  <si>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</si>
  <si>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</si>
  <si>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</si>
  <si>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</si>
  <si>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</si>
  <si>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</si>
  <si>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</si>
  <si>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</si>
  <si>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</si>
  <si>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</si>
  <si>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</si>
  <si>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</si>
  <si>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</si>
  <si>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</si>
  <si>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</si>
  <si>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</si>
  <si>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</si>
  <si>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</si>
  <si>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</si>
  <si>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</si>
  <si>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</si>
  <si>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</si>
  <si>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</si>
  <si>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</si>
  <si>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</si>
  <si>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</si>
  <si>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</si>
  <si>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</si>
  <si>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</si>
  <si>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</si>
  <si>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</si>
  <si>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</si>
  <si>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</si>
  <si>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</si>
  <si>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</si>
  <si>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</si>
  <si>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</si>
  <si>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</si>
  <si>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</si>
  <si>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</si>
  <si>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</si>
  <si>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</si>
  <si>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</si>
  <si>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</si>
  <si>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</si>
  <si>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</si>
  <si>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</si>
  <si>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</si>
  <si>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</si>
  <si>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</si>
  <si>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</si>
  <si>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</si>
  <si>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</si>
  <si>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</si>
  <si>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</si>
  <si>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</si>
  <si>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</si>
  <si>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</si>
  <si>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</si>
  <si>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</si>
  <si>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</si>
  <si>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</si>
  <si>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</si>
  <si>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</si>
  <si>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</si>
  <si>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</si>
  <si>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</si>
  <si>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</si>
  <si>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</si>
  <si>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</si>
  <si>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</si>
  <si>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</si>
  <si>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</si>
  <si>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</si>
  <si>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</si>
  <si>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</si>
  <si>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</si>
  <si>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</si>
  <si>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</si>
  <si>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</si>
  <si>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</si>
  <si>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</si>
  <si>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</si>
  <si>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</si>
  <si>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</si>
  <si>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</si>
  <si>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</si>
  <si>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</si>
  <si>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</si>
  <si>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</si>
  <si>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</si>
  <si>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</si>
  <si>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</si>
  <si>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</si>
  <si>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</si>
  <si>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</si>
  <si>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</si>
  <si>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</si>
  <si>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</si>
  <si>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</si>
  <si>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</si>
  <si>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</si>
  <si>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</si>
  <si>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</si>
  <si>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</si>
  <si>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</si>
  <si>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</si>
  <si>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</si>
  <si>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</si>
  <si>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</si>
  <si>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</si>
  <si>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</si>
  <si>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</si>
  <si>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</si>
  <si>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</si>
  <si>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</si>
  <si>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</si>
  <si>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</si>
  <si>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</si>
  <si>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</si>
  <si>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</si>
  <si>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</si>
  <si>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</si>
  <si>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</si>
  <si>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</si>
  <si>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</si>
  <si>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</si>
  <si>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</si>
  <si>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</si>
  <si>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</si>
  <si>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</si>
  <si>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</si>
  <si>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</si>
  <si>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</si>
  <si>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</si>
  <si>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</si>
  <si>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</si>
  <si>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</si>
  <si>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</si>
  <si>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</si>
  <si>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</si>
  <si>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</si>
  <si>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</si>
  <si>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</si>
  <si>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</si>
  <si>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</si>
  <si>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</si>
  <si>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</si>
  <si>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</si>
  <si>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</si>
  <si>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</si>
  <si>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</si>
  <si>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</si>
  <si>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</si>
  <si>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</si>
  <si>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</si>
  <si>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</si>
  <si>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</si>
  <si>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</si>
  <si>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</si>
  <si>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</si>
  <si>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</si>
  <si>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</si>
  <si>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</si>
  <si>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</si>
  <si>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</si>
  <si>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</si>
  <si>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</si>
  <si>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</si>
  <si>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</si>
  <si>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</si>
  <si>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</si>
  <si>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</si>
  <si>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</si>
  <si>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</si>
  <si>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</si>
  <si>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</si>
  <si>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</si>
  <si>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</si>
  <si>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</si>
  <si>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</si>
  <si>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</si>
  <si>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</si>
  <si>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</si>
  <si>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</si>
  <si>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</si>
  <si>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</si>
  <si>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</si>
  <si>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</si>
  <si>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</si>
  <si>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</si>
  <si>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</si>
  <si>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</si>
  <si>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</si>
  <si>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</si>
  <si>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</si>
  <si>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</si>
  <si>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</si>
  <si>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</si>
  <si>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</si>
  <si>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</si>
  <si>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</si>
  <si>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</si>
  <si>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</si>
  <si>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</si>
  <si>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</si>
  <si>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</si>
  <si>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</si>
  <si>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</si>
  <si>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</si>
  <si>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</si>
  <si>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</si>
  <si>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</si>
  <si>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</si>
  <si>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</si>
  <si>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</si>
  <si>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</si>
  <si>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</si>
  <si>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</si>
  <si>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</si>
  <si>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</si>
  <si>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</si>
  <si>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</si>
  <si>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</si>
  <si>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</si>
  <si>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</si>
  <si>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</si>
  <si>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</si>
  <si>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</si>
  <si>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</si>
  <si>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</si>
  <si>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</si>
  <si>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</si>
  <si>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</si>
  <si>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</si>
  <si>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</si>
  <si>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</si>
  <si>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</si>
  <si>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</si>
  <si>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</si>
  <si>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</si>
  <si>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</si>
  <si>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</si>
  <si>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</si>
  <si>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</si>
  <si>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</si>
  <si>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</si>
  <si>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</si>
  <si>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</si>
  <si>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</si>
  <si>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</si>
  <si>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</si>
  <si>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</si>
  <si>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</si>
  <si>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</si>
  <si>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</si>
  <si>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</si>
  <si>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</si>
  <si>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</si>
  <si>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</si>
  <si>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</si>
  <si>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</si>
  <si>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</si>
  <si>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</si>
  <si>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</si>
  <si>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</si>
  <si>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</si>
  <si>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</si>
  <si>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</si>
  <si>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</si>
  <si>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</si>
  <si>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</si>
  <si>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</si>
  <si>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</si>
  <si>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</si>
  <si>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</si>
  <si>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</si>
  <si>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</si>
  <si>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</si>
  <si>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</si>
  <si>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</si>
  <si>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</si>
  <si>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</si>
  <si>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</si>
  <si>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</si>
  <si>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</si>
  <si>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</si>
  <si>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</si>
  <si>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</si>
  <si>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</si>
  <si>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</si>
  <si>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</si>
  <si>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</si>
  <si>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</si>
  <si>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</si>
  <si>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</si>
  <si>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</si>
  <si>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</si>
  <si>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</si>
  <si>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</si>
  <si>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</si>
  <si>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</si>
  <si>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</si>
  <si>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</si>
  <si>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</si>
  <si>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</si>
  <si>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</si>
  <si>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</si>
  <si>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</si>
  <si>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</si>
  <si>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</si>
  <si>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</si>
  <si>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</si>
  <si>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</si>
  <si>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</si>
  <si>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</si>
  <si>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</si>
  <si>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</si>
  <si>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</si>
  <si>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</si>
  <si>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</si>
  <si>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</si>
  <si>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</si>
  <si>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</si>
  <si>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</si>
  <si>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</si>
  <si>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</si>
  <si>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</si>
  <si>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</si>
  <si>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</si>
  <si>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</si>
  <si>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</si>
  <si>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</si>
  <si>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</si>
  <si>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</si>
  <si>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</si>
  <si>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</si>
  <si>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</si>
  <si>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</si>
  <si>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</si>
  <si>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</si>
  <si>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</si>
  <si>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</si>
  <si>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</si>
  <si>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</si>
  <si>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</si>
  <si>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</si>
  <si>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</si>
  <si>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</si>
  <si>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</si>
  <si>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</si>
  <si>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</si>
  <si>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</si>
  <si>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</si>
  <si>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</si>
  <si>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</si>
  <si>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</si>
  <si>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</si>
  <si>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</si>
  <si>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</si>
  <si>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</si>
  <si>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</si>
  <si>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</si>
  <si>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</si>
  <si>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</si>
  <si>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</si>
  <si>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</si>
  <si>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</si>
  <si>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</si>
  <si>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</si>
  <si>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</si>
  <si>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</si>
  <si>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</si>
  <si>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</si>
  <si>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</si>
  <si>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</si>
  <si>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</si>
  <si>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</si>
  <si>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</si>
  <si>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</si>
  <si>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</si>
  <si>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</si>
  <si>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</si>
  <si>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</si>
  <si>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</si>
  <si>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</si>
  <si>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</si>
  <si>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</si>
  <si>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</si>
  <si>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</si>
  <si>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</si>
  <si>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</si>
  <si>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</si>
  <si>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</si>
  <si>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</si>
  <si>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</si>
  <si>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</si>
  <si>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</si>
  <si>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</si>
  <si>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</si>
  <si>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</si>
  <si>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</si>
  <si>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</si>
  <si>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</si>
  <si>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</si>
  <si>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</si>
  <si>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</si>
  <si>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</si>
  <si>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</si>
  <si>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</si>
  <si>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</si>
  <si>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</si>
  <si>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</si>
  <si>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</si>
  <si>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</si>
  <si>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</si>
  <si>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</si>
  <si>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</si>
  <si>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</si>
  <si>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</si>
  <si>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</si>
  <si>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</si>
  <si>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</si>
  <si>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</si>
  <si>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</si>
  <si>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</si>
  <si>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</si>
  <si>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</si>
  <si>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</si>
  <si>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</si>
  <si>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</si>
  <si>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</si>
  <si>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</si>
  <si>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</si>
  <si>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</si>
  <si>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</si>
  <si>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</si>
  <si>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</si>
  <si>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</si>
  <si>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</si>
  <si>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</si>
  <si>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</si>
  <si>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</si>
  <si>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</si>
  <si>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</si>
  <si>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</si>
  <si>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</si>
  <si>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</si>
  <si>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</si>
  <si>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</si>
  <si>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</si>
  <si>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</si>
  <si>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</si>
  <si>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</si>
  <si>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</si>
  <si>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</si>
  <si>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</si>
  <si>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</si>
  <si>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</si>
  <si>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</si>
  <si>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</si>
  <si>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</si>
  <si>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</si>
  <si>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</si>
  <si>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</si>
  <si>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</si>
  <si>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</si>
  <si>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</si>
  <si>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</si>
  <si>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</si>
  <si>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</si>
  <si>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</si>
  <si>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</si>
  <si>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</si>
  <si>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</si>
  <si>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</si>
  <si>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</si>
  <si>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</si>
  <si>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</si>
  <si>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</si>
  <si>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</si>
  <si>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</si>
  <si>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</si>
  <si>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</si>
  <si>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</si>
  <si>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</si>
  <si>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</si>
  <si>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</si>
  <si>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</si>
  <si>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</si>
  <si>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</si>
  <si>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</si>
  <si>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</si>
  <si>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</si>
  <si>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</si>
  <si>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</si>
  <si>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</si>
  <si>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</si>
  <si>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</si>
  <si>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</si>
  <si>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</si>
  <si>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</si>
  <si>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</si>
  <si>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</si>
  <si>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</si>
  <si>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</si>
  <si>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</si>
  <si>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</si>
  <si>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</si>
  <si>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</si>
  <si>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</si>
  <si>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</si>
  <si>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</si>
  <si>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</si>
  <si>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</si>
  <si>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</si>
  <si>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</si>
  <si>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</si>
  <si>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</si>
  <si>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</si>
  <si>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</si>
  <si>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</si>
  <si>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</si>
  <si>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</si>
  <si>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</si>
  <si>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</si>
  <si>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</si>
  <si>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</si>
  <si>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</si>
  <si>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</si>
  <si>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</si>
  <si>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</si>
  <si>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</si>
  <si>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</si>
  <si>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</si>
  <si>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</si>
  <si>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</si>
  <si>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</si>
  <si>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</si>
  <si>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</si>
  <si>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</si>
  <si>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</si>
  <si>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</si>
  <si>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</si>
  <si>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</si>
  <si>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</si>
  <si>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</si>
  <si>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</si>
  <si>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</si>
  <si>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</si>
  <si>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</si>
  <si>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</si>
  <si>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</si>
  <si>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</si>
  <si>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</si>
  <si>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</si>
  <si>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</si>
  <si>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</si>
  <si>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</si>
  <si>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</si>
  <si>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</si>
  <si>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</si>
  <si>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</si>
  <si>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</si>
  <si>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</si>
  <si>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</si>
  <si>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</si>
  <si>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</si>
  <si>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</si>
  <si>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</si>
  <si>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</si>
  <si>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</si>
  <si>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</si>
  <si>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</si>
  <si>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</si>
  <si>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</si>
  <si>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</si>
  <si>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</si>
  <si>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</si>
  <si>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</si>
  <si>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</si>
  <si>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</si>
  <si>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</si>
  <si>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</si>
  <si>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</si>
  <si>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</si>
  <si>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</si>
  <si>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</si>
  <si>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</si>
  <si>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</si>
  <si>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</si>
  <si>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</si>
  <si>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</si>
  <si>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</si>
  <si>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</si>
  <si>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</si>
  <si>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</si>
  <si>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</si>
  <si>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</si>
  <si>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</si>
  <si>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</si>
  <si>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</si>
  <si>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</si>
  <si>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</si>
  <si>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</si>
  <si>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</si>
  <si>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</si>
  <si>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</si>
  <si>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</si>
  <si>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</si>
  <si>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</si>
  <si>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</si>
  <si>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</si>
  <si>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</si>
  <si>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</si>
  <si>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</si>
  <si>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</si>
  <si>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</si>
  <si>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</si>
  <si>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</si>
  <si>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</si>
  <si>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</si>
  <si>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</si>
  <si>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</si>
  <si>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</si>
  <si>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</si>
  <si>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</si>
  <si>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</si>
  <si>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</si>
  <si>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</si>
  <si>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</si>
  <si>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</si>
  <si>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</si>
  <si>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</si>
  <si>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</si>
  <si>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</si>
  <si>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</si>
  <si>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</si>
  <si>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</si>
  <si>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</si>
  <si>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</si>
  <si>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</si>
  <si>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</si>
  <si>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</si>
  <si>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</si>
  <si>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</si>
  <si>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</si>
  <si>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</si>
  <si>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</si>
  <si>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</si>
  <si>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</si>
  <si>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</si>
  <si>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</si>
  <si>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</si>
  <si>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</si>
  <si>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</si>
  <si>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</si>
  <si>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</si>
  <si>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</si>
  <si>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</si>
  <si>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</si>
  <si>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</si>
  <si>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</si>
  <si>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</si>
  <si>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</si>
  <si>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</si>
  <si>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</si>
  <si>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</si>
  <si>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</si>
  <si>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</si>
  <si>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</si>
  <si>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</si>
  <si>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</si>
  <si>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</si>
  <si>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</si>
  <si>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</si>
  <si>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</si>
  <si>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</si>
  <si>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</si>
  <si>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</si>
  <si>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</si>
  <si>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</si>
  <si>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</si>
  <si>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</si>
  <si>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</si>
  <si>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</si>
  <si>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</si>
  <si>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</si>
  <si>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</si>
  <si>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</si>
  <si>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</si>
  <si>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</si>
  <si>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</si>
  <si>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</si>
  <si>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</si>
  <si>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</si>
  <si>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</si>
  <si>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</si>
  <si>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</si>
  <si>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</si>
  <si>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</si>
  <si>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</si>
  <si>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</si>
  <si>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</si>
  <si>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</si>
  <si>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</si>
  <si>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</si>
  <si>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</si>
  <si>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</si>
  <si>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</si>
  <si>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</si>
  <si>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</si>
  <si>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</si>
  <si>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PCM-20251018-00000383</t>
  </si>
  <si>
    <t>EM team team moved need 25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</si>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</sst>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285.32265115741029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4.8273386574073811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1.0139583333511837E-2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45948.271077083336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45948.271077083336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45948.271077083336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45948.271077083336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45948.271077083336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45948.271077083336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45948.271077083336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45948.271077083336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45948.271077083336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45948.271077083336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45948.271077083336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45948.271077083336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45948.271077083336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45948.271077083336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45948.271077083336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45948.271077083336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45948.271077083336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45948.271077083336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45948.271077083336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45948.271077083336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45948.271077083336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45948.271077083336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45948.271077083336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45948.271077083336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45948.271077083336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45948.271077083336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45948.271077083336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45948.271077083336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45948.271077083336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45948.271077083336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45948.271077083336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45948.271077083336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45948.271077083336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45948.271077083336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45948.271077083336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45948.271077083336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45948.271077083336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45948.271077083336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45948.271077083336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45948.271077083336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45948.271077083336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45948.271077083336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45948.271077083336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45948.271077083336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45948.271077083336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45948.271077083336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45948.271077083336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45948.271077083336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45948.271077083336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45948.271077083336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45948.271077083336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45948.271077083336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45948.271077083336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45948.271077083336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45948.271077083336</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45948.271077083336</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45948.271077083336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45948.271077083336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45948.271077083336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45948.271077083336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45948.271077083336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45948.271077083336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45948.271077083336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45948.271077083336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45948.271077083336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45948.271077083336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45948.271077083336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45948.271077083336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45948.271077083336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45948.271077083336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45948.271077083336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45948.271077083336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45948.271077083336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45948.271077083336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45948.271077083336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45948.271077083336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45948.271077083336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45948.271077083336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45948.271077083336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45948.271077083336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45948.271077083336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45948.271077083336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45948.271077083336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45948.271077083336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45948.271077083336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45948.271077083336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45948.271077083336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45948.271077083336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45948.271077083336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45948.271077083336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45948.271077083336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45948.271077083336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45948.271077083336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45948.271077083336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45948.271077083336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45948.271077083336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45948.271077083336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45948.271077083336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45948.271077083336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45948.271077083336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45948.271077083336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45948.271077083336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45948.271077083336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45948.271077083336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45948.271077083336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45948.271077083336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45948.271077083336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45948.271077083336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45948.271077083336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45948.271077083336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45948.271077083336</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45948.271077083336</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141.54399375000503</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123.27123912037496</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3.7753016203714651</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0.48704930555686587</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45948.271077083336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45"/>
      <c r="E8" s="117"/>
      <c r="F8" s="118"/>
      <c r="G8" s="119">
        <f ca="1">IFERROR(NOW()-F8,"-")</f>
        <v>45948.271077083336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45948.271077083336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45948.271077083336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45948.271077083336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45948.271077083336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45948.271077083336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45948.271077083336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45948.271077083336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45948.271077083336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45948.271077083336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45948.271077083336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45948.271077083336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45948.271077083336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45948.271077083336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45948.271077083336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45948.271077083336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45948.271077083336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45948.271077083336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45948.271077083336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45948.271077083336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45948.271077083336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45948.271077083336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45948.271077083336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45948.271077083336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45948.271077083336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45948.271077083336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45948.271077083336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45948.271077083336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45948.271077083336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45948.271077083336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45948.271077083336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45948.271077083336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45948.271077083336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45948.271077083336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45948.271077083336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45948.271077083336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45948.271077083336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45948.271077083336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45948.271077083336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45948.271077083336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45948.271077083336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45948.271077083336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45948.271077083336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45948.271077083336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45948.271077083336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45948.271077083336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45948.271077083336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45948.271077083336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45948.271077083336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45948.271077083336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45948.271077083336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45948.271077083336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45948.271077083336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45948.271077083336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45948.271077083336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45948.271077083336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45948.271077083336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45948.271077083336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45948.271077083336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45948.271077083336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45948.271077083336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45948.271077083336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45948.271077083336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45948.271077083336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45948.271077083336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45948.271077083336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45948.271077083336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45948.271077083336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45948.271077083336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45948.271077083336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45948.271077083336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45948.271077083336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45948.271077083336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45948.271077083336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45948.271077083336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45948.271077083336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45948.271077083336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45948.271077083336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45948.271077083336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45948.271077083336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45948.271077083336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45948.271077083336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45948.271077083336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45948.271077083336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45948.271077083336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45948.271077083336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45948.271077083336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45948.271077083336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45948.271077083336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45948.271077083336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45948.271077083336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45948.271077083336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45948.271077083336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45948.271077083336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45948.271077083336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45948.271077083336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45948.271077083336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45948.271077083336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45948.271077083336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45948.271077083336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45948.271077083336</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45948.271077083336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45948.271077083336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45948.271077083336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45948.271077083336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45948.271077083336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45948.271077083336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45948.271077083336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45948.271077083336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45948.271077083336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45948.271077083336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45948.271077083336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45948.271077083336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45948.271077083336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45948.271077083336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45948.271077083336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45948.271077083336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45948.271077083336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45948.271077083336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45948.271077083336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45948.271077083336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45948.271077083336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45948.271077083336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45948.271077083336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45948.271077083336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45948.271077083336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45948.271077083336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45948.271077083336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45948.271077083336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45948.271077083336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45948.271077083336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45948.271077083336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45948.271077083336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45948.271077083336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45948.271077083336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45948.271077083336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45948.271077083336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45948.271077083336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45948.271077083336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45948.271077083336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45948.271077083336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45948.271077083336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45948.271077083336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45948.271077083336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45948.271077083336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45948.271077083336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45948.271077083336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45948.271077083336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45948.271077083336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45948.271077083336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45948.271077083336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45948.271077083336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45948.271077083336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45948.271077083336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45948.271077083336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45948.271077083336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45948.271077083336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45948.271077083336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45948.271077083336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45948.271077083336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45948.271077083336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45948.271077083336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45948.271077083336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45948.271077083336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45948.271077083336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45948.271077083336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45948.271077083336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45948.271077083336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45948.271077083336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45948.271077083336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45948.271077083336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45948.271077083336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45948.271077083336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45948.271077083336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45948.271077083336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45948.271077083336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45948.271077083336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45948.271077083336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45948.271077083336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45948.271077083336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45948.271077083336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45948.271077083336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45948.271077083336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45948.271077083336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45948.271077083336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45948.271077083336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45948.271077083336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45948.271077083336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45948.271077083336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45948.271077083336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45948.271077083336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45948.271077083336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45948.271077083336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45948.271077083336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45948.271077083336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45948.271077083336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45948.271077083336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45948.271077083336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45948.271077083336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45948.271077083336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45948.271077083336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45948.271077083336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45948.271077083336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45948.271077083336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45948.271077083336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45948.271077083336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45948.271077083336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45948.271077083336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45948.271077083336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45948.271077083336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45948.271077083336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45948.271077083336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45948.271077083336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45948.271077083336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45948.271077083336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45948.271077083336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45948.271077083336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45948.271077083336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45948.271077083336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45948.271077083336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45948.271077083336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45948.271077083336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45948.271077083336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45948.271077083336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45948.271077083336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45948.271077083336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45948.271077083336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45948.271077083336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45948.271077083336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45948.271077083336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45948.271077083336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45948.271077083336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45948.271077083336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45948.271077083336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45948.271077083336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45948.271077083336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45948.271077083336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45948.271077083336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45948.271077083336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45948.271077083336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45948.271077083336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45948.271077083336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45948.271077083336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45948.271077083336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45948.271077083336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45948.271077083336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45948.271077083336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45948.271077083336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45948.271077083336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45948.271077083336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45948.271077083336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45948.271077083336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45948.271077083336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45948.271077083336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45948.271077083336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45948.271077083336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45948.271077083336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45948.271077083336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45948.271077083336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45948.271077083336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45948.271077083336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45948.271077083336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45948.271077083336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45948.271077083336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45948.271077083336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45948.271077083336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45948.271077083336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45948.271077083336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45948.271077083336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45948.271077083336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45948.271077083336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45948.271077083336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45948.271077083336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45948.271077083336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45948.271077083336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45948.271077083336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45948.271077083336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45948.271077083336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45948.271077083336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45948.271077083336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45948.271077083336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45948.271077083336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45948.271077083336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45948.271077083336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45948.271077083336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45948.271077083336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45948.271077083336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45948.271077083336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45948.271077083336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45948.271077083336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45948.271077083336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45948.271077083336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45948.271077083336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45948.271077083336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45948.271077083336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45948.271077083336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45948.271077083336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45948.271077083336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45948.271077083336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45948.271077083336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45948.271077083336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45948.271077083336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45948.271077083336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45948.271077083336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45948.271077083336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45948.271077083336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45948.271077083336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45948.271077083336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45948.271077083336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45948.271077083336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45948.271077083336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45948.271077083336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45948.271077083336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45948.271077083336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45948.271077083336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45948.271077083336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45948.271077083336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45948.271077083336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45948.271077083336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45948.271077083336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45948.271077083336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45948.271077083336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45948.271077083336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45948.271077083336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45948.271077083336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45948.271077083336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45948.271077083336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45948.271077083336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45948.271077083336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45948.271077083336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45948.271077083336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45948.271077083336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45948.271077083336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45948.271077083336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45948.271077083336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45948.271077083336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45948.271077083336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45948.271077083336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45948.271077083336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45948.271077083336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45948.271077083336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45948.271077083336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45948.271077083336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45948.271077083336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45948.271077083336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45948.271077083336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45948.271077083336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45948.271077083336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45948.271077083336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45948.271077083336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45948.271077083336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45948.271077083336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45948.271077083336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45948.271077083336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45948.271077083336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45948.271077083336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45948.271077083336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45948.271077083336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45948.271077083336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45948.271077083336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45948.271077083336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45948.271077083336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45948.271077083336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45948.271077083336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45948.271077083336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45948.271077083336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45948.271077083336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45948.271077083336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45948.271077083336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45948.271077083336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45948.271077083336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45948.271077083336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45948.271077083336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45948.271077083336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45948.271077083336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45948.271077083336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45948.271077083336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45948.271077083336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45948.271077083336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45948.271077083336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45948.271077083336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45948.271077083336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45948.271077083336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45948.271077083336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45948.271077083336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45948.271077083336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45948.271077083336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45948.271077083336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45948.271077083336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45948.271077083336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45948.271077083336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45948.271077083336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45948.271077083336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45948.271077083336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45948.271077083336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45948.271077083336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45948.271077083336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45948.271077083336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45948.271077083336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45948.271077083336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45948.271077083336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45948.271077083336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45948.271077083336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45948.271077083336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45948.271077083336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45948.271077083336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45948.271077083336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45948.271077083336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45948.271077083336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45948.271077083336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45948.271077083336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45948.271077083336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45948.271077083336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45948.271077083336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45948.271077083336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45948.271077083336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45948.271077083336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45948.271077083336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45948.271077083336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45948.271077083336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45948.271077083336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45948.271077083336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45948.271077083336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45948.271077083336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45948.271077083336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45948.271077083336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45948.271077083336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45948.271077083336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45948.271077083336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45948.271077083336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45948.271077083336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45948.271077083336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45948.271077083336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45948.271077083336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45948.271077083336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45948.271077083336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45948.271077083336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45948.271077083336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45948.271077083336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45948.271077083336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45948.271077083336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45948.271077083336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45948.271077083336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45948.271077083336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45948.271077083336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45948.271077083336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45948.271077083336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45948.271077083336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45948.271077083336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45948.271077083336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45948.271077083336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45948.271077083336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45948.271077083336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45948.271077083336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45948.271077083336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45948.271077083336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45948.271077083336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45948.271077083336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45948.271077083336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45948.271077083336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45948.271077083336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45948.271077083336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45948.271077083336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45948.271077083336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45948.271077083336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45948.271077083336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45948.271077083336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45948.271077083336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45948.271077083336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45948.271077083336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45948.271077083336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45948.271077083336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45948.271077083336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45948.271077083336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45948.271077083336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45948.271077083336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45948.271077083336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45948.271077083336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45948.271077083336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45948.271077083336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45948.271077083336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45948.271077083336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45948.271077083336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45948.271077083336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45948.271077083336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45948.271077083336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45948.271077083336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45948.271077083336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45948.271077083336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45948.271077083336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45948.271077083336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45948.271077083336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45948.271077083336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45948.271077083336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45948.271077083336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45948.271077083336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45948.271077083336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45948.271077083336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45948.271077083336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45948.271077083336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45948.271077083336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45948.271077083336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45948.271077083336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45948.271077083336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45948.271077083336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45948.271077083336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45948.271077083336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45948.271077083336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45948.271077083336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45948.271077083336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45948.271077083336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45948.271077083336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45948.271077083336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45948.271077083336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45948.271077083336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45948.271077083336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45948.271077083336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45948.271077083336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45948.271077083336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45948.271077083336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45948.271077083336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45948.271077083336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45948.271077083336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45948.271077083336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45948.271077083336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45948.271077083336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45948.271077083336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45948.271077083336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45948.271077083336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45948.271077083336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45948.271077083336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45948.271077083336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45948.271077083336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45948.271077083336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45948.271077083336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45948.271077083336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45948.271077083336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45948.271077083336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45948.271077083336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45948.271077083336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45948.271077083336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45948.271077083336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45948.271077083336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45948.271077083336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45948.271077083336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45948.271077083336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45948.271077083336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45948.271077083336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45948.271077083336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45948.271077083336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45948.271077083336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45948.271077083336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45948.271077083336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45948.271077083336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45948.271077083336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45948.271077083336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45948.271077083336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45948.271077083336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45948.271077083336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45948.271077083336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45948.271077083336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45948.271077083336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45948.271077083336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45948.271077083336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45948.271077083336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45948.271077083336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45948.271077083336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45948.271077083336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45948.271077083336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45948.271077083336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45948.271077083336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45948.271077083336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45948.271077083336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45948.271077083336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45948.271077083336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45948.271077083336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45948.271077083336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45948.271077083336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45948.271077083336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45948.271077083336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45948.271077083336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45948.271077083336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45948.271077083336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45948.271077083336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45948.271077083336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45948.271077083336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45948.271077083336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45948.271077083336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45948.271077083336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45948.271077083336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45948.271077083336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45948.271077083336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45948.271077083336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45948.271077083336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45948.271077083336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45948.271077083336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45948.271077083336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45948.271077083336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45948.271077083336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45948.271077083336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45948.271077083336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45948.271077083336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45948.271077083336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45948.271077083336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45948.271077083336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45948.271077083336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45948.271077083336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45948.271077083336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45948.271077083336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45948.271077083336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45948.271077083336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45948.271077083336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45948.271077083336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45948.271077083336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45948.271077083336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45948.271077083336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45948.271077083336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45948.271077083336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45948.271077083336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45948.271077083336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45948.271077083336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45948.271077083336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45948.271077083336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45948.271077083336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45948.271077083336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45948.271077083336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45948.271077083336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45948.271077083336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45948.271077083336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45948.271077083336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45948.271077083336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45948.271077083336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45948.271077083336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45948.271077083336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45948.271077083336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45948.271077083336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45948.271077083336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45948.271077083336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45948.271077083336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45948.271077083336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45948.271077083336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45948.271077083336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45948.271077083336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45948.271077083336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45948.271077083336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45948.271077083336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45948.271077083336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45948.271077083336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45948.271077083336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45948.271077083336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45948.271077083336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45948.271077083336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45948.271077083336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45948.271077083336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45948.271077083336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45948.271077083336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45948.271077083336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45948.271077083336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45948.271077083336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45948.271077083336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45948.271077083336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45948.271077083336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45948.271077083336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45948.271077083336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45948.271077083336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45948.271077083336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45948.271077083336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45948.271077083336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45948.271077083336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45948.271077083336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45948.271077083336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45948.271077083336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45948.271077083336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45948.271077083336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45948.271077083336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45948.271077083336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45948.271077083336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45948.271077083336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45948.271077083336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45948.271077083336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45948.271077083336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45948.271077083336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45948.271077083336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45948.271077083336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45948.271077083336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45948.271077083336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45948.271077083336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45948.271077083336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45948.271077083336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45948.271077083336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45948.271077083336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45948.271077083336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45948.271077083336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45948.271077083336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45948.271077083336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45948.271077083336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45948.271077083336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45948.271077083336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45948.271077083336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45948.271077083336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45948.271077083336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45948.271077083336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45948.271077083336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45948.271077083336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45948.271077083336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45948.271077083336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45948.271077083336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45948.271077083336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45948.271077083336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45948.271077083336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45948.271077083336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45948.271077083336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45948.271077083336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45948.271077083336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45948.271077083336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45948.271077083336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45948.271077083336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45948.271077083336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45948.271077083336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45948.271077083336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45948.271077083336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45948.271077083336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45948.271077083336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45948.271077083336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45948.271077083336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45948.271077083336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45948.271077083336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45948.271077083336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45948.271077083336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45948.271077083336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45948.271077083336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45948.271077083336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45948.271077083336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45948.271077083336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45948.271077083336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45948.271077083336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45948.271077083336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45948.271077083336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45948.271077083336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45948.271077083336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45948.271077083336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45948.271077083336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45948.271077083336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45948.271077083336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45948.271077083336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45948.271077083336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45948.271077083336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45948.271077083336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45948.271077083336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45948.271077083336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45948.271077083336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45948.271077083336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45948.271077083336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45948.271077083336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45948.271077083336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45948.271077083336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45948.271077083336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45948.271077083336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45948.271077083336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45948.271077083336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45948.271077083336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45948.271077083336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45948.271077083336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45948.271077083336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45948.271077083336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45948.271077083336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45948.271077083336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45948.271077083336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45948.271077083336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45948.271077083336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45948.271077083336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45948.271077083336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45948.271077083336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45948.271077083336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45948.271077083336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45948.271077083336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45948.271077083336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45948.271077083336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45948.271077083336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45948.271077083336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45948.271077083336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45948.271077083336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45948.271077083336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45948.271077083336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45948.271077083336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45948.271077083336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45948.271077083336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45948.271077083336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45948.271077083336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45948.271077083336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45948.271077083336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45948.271077083336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45948.271077083336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45948.271077083336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45948.271077083336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45948.271077083336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45948.271077083336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45948.271077083336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45948.271077083336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45948.271077083336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45948.271077083336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45948.271077083336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45948.271077083336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45948.271077083336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45948.271077083336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45948.271077083336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45948.271077083336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45948.271077083336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45948.271077083336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45948.271077083336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45948.271077083336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45948.271077083336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45948.271077083336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45948.271077083336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45948.271077083336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45948.271077083336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45948.271077083336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45948.271077083336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45948.271077083336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45948.271077083336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45948.271077083336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45948.271077083336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45948.271077083336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45948.271077083336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45948.271077083336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45948.271077083336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45948.271077083336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45948.271077083336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45948.271077083336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45948.271077083336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45948.271077083336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45948.271077083336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45948.271077083336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45948.271077083336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45948.271077083336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45948.271077083336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45948.271077083336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45948.271077083336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45948.271077083336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45948.271077083336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45948.271077083336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45948.271077083336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45948.271077083336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45948.271077083336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45948.271077083336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45948.271077083336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45948.271077083336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45948.271077083336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45948.271077083336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45948.271077083336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45948.271077083336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45948.271077083336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45948.271077083336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45948.271077083336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45948.271077083336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45948.271077083336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45948.271077083336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45948.271077083336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45948.271077083336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45948.271077083336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45948.271077083336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45948.271077083336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45948.271077083336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45948.271077083336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45948.271077083336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45948.271077083336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45948.271077083336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45948.271077083336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45948.271077083336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45948.271077083336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45948.271077083336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45948.271077083336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45948.271077083336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45948.271077083336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45948.271077083336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45948.271077083336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45948.271077083336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45948.271077083336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45948.271077083336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45948.271077083336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45948.271077083336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45948.271077083336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45948.271077083336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45948.271077083336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45948.271077083336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45948.271077083336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45948.271077083336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45948.271077083336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45948.271077083336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45948.271077083336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45948.271077083336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45948.271077083336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45948.271077083336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45948.271077083336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45948.271077083336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45948.271077083336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45948.271077083336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45948.271077083336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45948.271077083336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45948.271077083336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45948.271077083336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45948.271077083336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45948.271077083336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45948.271077083336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45948.271077083336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45948.271077083336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45948.271077083336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45948.271077083336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45948.271077083336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45948.271077083336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45948.271077083336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45948.271077083336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45948.271077083336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45948.271077083336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45948.271077083336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45948.271077083336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45948.271077083336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45948.271077083336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45948.271077083336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45948.271077083336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45948.271077083336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45948.271077083336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45948.271077083336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45948.271077083336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45948.271077083336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45948.271077083336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45948.271077083336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45948.271077083336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45948.271077083336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45948.271077083336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45948.271077083336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45948.271077083336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45948.271077083336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45948.271077083336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45948.271077083336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45948.271077083336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45948.271077083336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45948.271077083336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45948.271077083336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45948.271077083336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45948.271077083336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45948.271077083336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45948.271077083336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45948.271077083336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45948.271077083336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45948.271077083336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45948.271077083336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45948.271077083336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45948.271077083336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45948.271077083336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45948.271077083336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45948.271077083336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45948.271077083336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45948.271077083336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45948.271077083336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45948.271077083336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45948.271077083336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45948.271077083336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45948.271077083336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45948.271077083336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45948.271077083336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45948.271077083336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45948.271077083336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45948.271077083336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45948.271077083336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45948.271077083336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45948.271077083336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45948.271077083336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45948.271077083336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45948.271077083336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45948.271077083336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45948.271077083336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45948.271077083336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45948.271077083336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45948.271077083336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45948.271077083336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45948.271077083336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45948.271077083336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45948.271077083336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45948.271077083336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45948.271077083336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45948.271077083336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45948.271077083336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45948.271077083336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45948.271077083336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45948.271077083336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45948.271077083336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45948.271077083336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45948.271077083336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45948.271077083336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45948.271077083336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45948.271077083336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45948.271077083336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45948.271077083336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45948.271077083336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45948.271077083336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45948.271077083336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45948.271077083336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45948.271077083336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45948.271077083336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45948.271077083336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45948.271077083336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45948.271077083336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45948.271077083336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45948.271077083336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45948.271077083336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45948.271077083336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45948.271077083336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45948.271077083336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45948.271077083336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45948.271077083336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45948.271077083336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45948.271077083336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45948.271077083336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45948.271077083336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45948.271077083336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45948.271077083336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45948.271077083336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45948.271077083336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45948.271077083336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45948.271077083336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45948.271077083336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45948.271077083336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45948.271077083336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45948.271077083336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45948.271077083336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45948.271077083336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45948.271077083336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45948.271077083336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45948.271077083336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45948.271077083336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45948.271077083336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45948.271077083336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45948.271077083336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45948.271077083336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45948.271077083336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45948.271077083336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45948.271077083336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45948.271077083336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45948.271077083336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45948.271077083336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45948.271077083336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45948.271077083336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45948.271077083336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45948.271077083336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45948.271077083336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45948.271077083336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45948.271077083336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45948.271077083336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45948.271077083336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45948.271077083336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45948.271077083336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45948.271077083336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45948.271077083336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45948.271077083336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45948.271077083336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45948.271077083336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45948.271077083336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45948.271077083336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45948.271077083336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45948.271077083336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45948.271077083336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45948.271077083336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45948.271077083336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45948.271077083336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45948.271077083336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45948.271077083336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45948.271077083336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45948.271077083336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45948.271077083336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45948.271077083336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45948.271077083336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45948.271077083336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45948.271077083336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45948.271077083336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45948.271077083336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45948.271077083336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45948.271077083336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45948.271077083336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45948.271077083336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45948.271077083336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45948.271077083336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45948.271077083336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45948.271077083336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45948.271077083336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45948.271077083336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45948.271077083336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45948.271077083336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45948.271077083336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45948.271077083336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45948.271077083336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45948.271077083336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45948.271077083336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45948.271077083336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45948.271077083336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45948.271077083336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45948.271077083336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45948.271077083336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45948.271077083336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45948.271077083336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45948.271077083336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45948.271077083336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45948.271077083336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45948.271077083336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45948.271077083336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45948.271077083336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45948.271077083336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45948.271077083336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45948.271077083336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45948.271077083336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45948.271077083336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45948.271077083336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45948.271077083336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45948.271077083336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45948.271077083336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45948.271077083336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45948.271077083336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45948.271077083336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45948.271077083336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45948.271077083336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45948.271077083336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45948.271077083336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45948.271077083336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45948.271077083336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45948.271077083336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45948.271077083336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45948.271077083336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45948.271077083336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45948.271077083336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45948.271077083336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45948.271077083336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45948.271077083336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45948.271077083336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45948.271077083336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45948.271077083336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45948.271077083336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45948.271077083336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45948.271077083336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45948.271077083336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45948.271077083336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45948.271077083336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45948.271077083336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45948.271077083336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45948.271077083336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45948.271077083336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45948.271077083336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45948.271077083336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45948.271077083336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45948.271077083336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45948.271077083336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45948.271077083336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45948.271077083336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45948.271077083336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45948.271077083336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45948.271077083336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45948.271077083336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45948.271077083336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45948.271077083336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45948.271077083336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45948.271077083336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45948.271077083336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45948.271077083336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45948.271077083336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45948.271077083336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45948.271077083336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45948.271077083336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45948.271077083336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45948.271077083336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45948.271077083336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45948.271077083336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45948.271077083336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45948.271077083336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45948.271077083336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45948.271077083336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45948.271077083336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45948.271077083336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45948.271077083336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45948.271077083336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45948.271077083336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45948.271077083336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45948.271077083336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45948.271077083336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45948.271077083336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45948.271077083336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45948.271077083336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45948.271077083336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45948.271077083336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45948.271077083336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45948.271077083336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45948.271077083336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45948.271077083336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45948.271077083336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45948.271077083336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45948.271077083336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45948.271077083336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45948.271077083336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45948.271077083336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45948.271077083336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45948.271077083336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45948.271077083336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45948.271077083336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45948.271077083336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45948.271077083336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45948.271077083336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45948.271077083336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45948.271077083336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45948.271077083336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45948.271077083336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45948.271077083336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45948.271077083336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45948.271077083336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45948.271077083336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45948.271077083336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45948.271077083336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45948.271077083336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45948.271077083336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45948.271077083336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45948.271077083336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45948.271077083336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45948.271077083336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45948.271077083336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45948.271077083336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45948.271077083336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45948.271077083336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45948.271077083336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45948.271077083336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45948.271077083336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45948.271077083336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45948.271077083336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45948.271077083336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45948.271077083336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45948.271077083336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45948.271077083336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45948.271077083336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45948.271077083336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45948.271077083336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45948.271077083336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45948.271077083336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45948.271077083336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45948.271077083336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45948.271077083336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45948.271077083336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45948.271077083336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45948.271077083336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45948.271077083336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45948.271077083336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45948.271077083336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45948.271077083336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45948.271077083336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45948.271077083336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45948.271077083336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45948.271077083336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45948.271077083336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244.79035949074023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0.77598449074139353</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126" t="s">
        <v>35910</v>
      </c>
      <c r="E4" s="101" t="s">
        <v>38964</v>
      </c>
      <c r="F4" s="128">
        <v>45948.001273148147</v>
      </c>
      <c r="G4" s="129">
        <f ca="1">IFERROR(NOW()-F4,"")</f>
        <v>0.26980393518897472</v>
      </c>
      <c r="H4" s="128">
        <v>45947.995509259257</v>
      </c>
      <c r="I4" s="124" t="str">
        <f>IFERROR(VLOOKUP(D4,DB!A:F,6,0),"")</f>
        <v>Generator-SG</v>
      </c>
      <c r="J4" s="124" t="str">
        <f>IFERROR(VLOOKUP(D4,DB!A:G,7,0),"")</f>
        <v>Dead</v>
      </c>
      <c r="K4" s="130" t="s">
        <v>39063</v>
      </c>
      <c r="L4" s="126" t="str">
        <f>IFERROR(VLOOKUP(D4,DB!A:I,9,0),"")</f>
        <v>Latis</v>
      </c>
    </row>
    <row r="5" spans="1:16" s="113" customFormat="1" ht="15" customHeight="1">
      <c r="A5" s="99" t="s">
        <v>39064</v>
      </c>
      <c r="B5" s="99" t="str">
        <f>IFERROR(VLOOKUP(D5,DB!A:K,11,0),"")</f>
        <v>R4</v>
      </c>
      <c r="C5" s="100">
        <v>1</v>
      </c>
      <c r="D5" s="96" t="s">
        <v>24605</v>
      </c>
      <c r="E5" s="101" t="s">
        <v>39047</v>
      </c>
      <c r="F5" s="102">
        <v>45948.094629629632</v>
      </c>
      <c r="G5" s="171">
        <f ca="1">IFERROR(NOW()-F5,"")</f>
        <v>0.17644745370489545</v>
      </c>
      <c r="H5" s="102">
        <v>45948.088518518518</v>
      </c>
      <c r="I5" s="99" t="str">
        <f>IFERROR(VLOOKUP(D5,DB!A:F,6,0),"")</f>
        <v>SCECO</v>
      </c>
      <c r="J5" s="99" t="str">
        <f>IFERROR(VLOOKUP(D5,DB!A:G,7,0),"")</f>
        <v>Dead</v>
      </c>
      <c r="K5" s="104" t="s">
        <v>39065</v>
      </c>
      <c r="L5" s="96" t="str">
        <f>IFERROR(VLOOKUP(D5,DB!A:I,9,0),"")</f>
        <v>Latis</v>
      </c>
    </row>
    <row r="6" spans="1:16" ht="15" customHeight="1">
      <c r="A6" s="124"/>
      <c r="B6" s="124" t="str">
        <f>IFERROR(VLOOKUP(D6,DB!A:K,11,0),"")</f>
        <v/>
      </c>
      <c r="C6" s="125"/>
      <c r="D6" s="126" t="s">
        <v>39066</v>
      </c>
      <c r="E6" s="101"/>
      <c r="F6" s="128"/>
      <c r="G6" s="129">
        <f ca="1">IFERROR(NOW()-F6,"")</f>
        <v>45948.271077083336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45948.271077083336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45948.271077083336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45948.271077083336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45948.271077083336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45948.271077083336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45948.271077083336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45948.271077083336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45948.271077083336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45948.271077083336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45948.271077083336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45948.271077083336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45948.271077083336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45948.271077083336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45948.271077083336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45948.271077083336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45948.271077083336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45948.271077083336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45948.271077083336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45948.271077083336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45948.271077083336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45948.271077083336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45948.271077083336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45948.271077083336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45948.271077083336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45948.271077083336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45948.271077083336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45948.271077083336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45948.271077083336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45948.271077083336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45948.271077083336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45948.271077083336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45948.271077083336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45948.271077083336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45948.271077083336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45948.271077083336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45948.271077083336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45948.271077083336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45948.271077083336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45948.271077083336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45948.271077083336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45948.271077083336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45948.271077083336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45948.271077083336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45948.271077083336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45948.271077083336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45948.271077083336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45948.271077083336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45948.271077083336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45948.271077083336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45948.271077083336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45948.271077083336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45948.271077083336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45948.271077083336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45948.271077083336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45948.271077083336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45948.271077083336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45948.271077083336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45948.271077083336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45948.271077083336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45948.271077083336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45948.271077083336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45948.271077083336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45948.271077083336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45948.271077083336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45948.271077083336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45948.271077083336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45948.271077083336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45948.271077083336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45948.271077083336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45948.271077083336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45948.271077083336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45948.271077083336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45948.271077083336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45948.271077083336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45948.271077083336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45948.271077083336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45948.271077083336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45948.271077083336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45948.271077083336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45948.271077083336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45948.271077083336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45948.271077083336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45948.271077083336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45948.271077083336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45948.271077083336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45948.271077083336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45948.271077083336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45948.271077083336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45948.271077083336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45948.271077083336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45948.271077083336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45948.271077083336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45948.271077083336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45948.271077083336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45948.271077083336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45948.271077083336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45948.271077083336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45948.271077083336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45948.271077083336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45948.271077083336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45948.271077083336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45948.271077083336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45948.271077083336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45948.271077083336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45948.271077083336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45948.271077083336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45948.271077083336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45948.271077083336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45948.271077083336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45948.271077083336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45948.271077083336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45948.271077083336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45948.271077083336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45948.271077083336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45948.271077083336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45948.271077083336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45948.271077083336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45948.271077083336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45948.271077083336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45948.271077083336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45948.271077083336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45948.271077083336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45948.271077083336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45948.271077083336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45948.271077083336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45948.271077083336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45948.271077083336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45948.271077083336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45948.271077083336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45948.271077083336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45948.271077083336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45948.271077083336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45948.271077083336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45948.271077083336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45948.271077083336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45948.271077083336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45948.271077083336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45948.271077083336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45948.271077083336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45948.271077083336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45948.271077083336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45948.271077083336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45948.271077083336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45948.271077083336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45948.271077083336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45948.271077083336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45948.271077083336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45948.271077083336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45948.271077083336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45948.271077083336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45948.271077083336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45948.271077083336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45948.271077083336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45948.271077083336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45948.271077083336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45948.271077083336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45948.271077083336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45948.271077083336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45948.271077083336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45948.271077083336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45948.271077083336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45948.271077083336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45948.271077083336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45948.271077083336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45948.271077083336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45948.271077083336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45948.271077083336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45948.271077083336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45948.271077083336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45948.271077083336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45948.271077083336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45948.271077083336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45948.271077083336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45948.271077083336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45948.271077083336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45948.271077083336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45948.271077083336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45948.271077083336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45948.271077083336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45948.271077083336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45948.271077083336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45948.271077083336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45948.271077083336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45948.271077083336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45948.271077083336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45948.271077083336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45948.271077083336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45948.271077083336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45948.271077083336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45948.271077083336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45948.271077083336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45948.271077083336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45948.271077083336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45948.271077083336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45948.271077083336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45948.271077083336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45948.271077083336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45948.271077083336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45948.271077083336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45948.271077083336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45948.271077083336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45948.271077083336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45948.271077083336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45948.271077083336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45948.271077083336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45948.271077083336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45948.271077083336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45948.271077083336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45948.271077083336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45948.271077083336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45948.271077083336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45948.271077083336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45948.271077083336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45948.271077083336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45948.271077083336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45948.271077083336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45948.271077083336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45948.271077083336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45948.271077083336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45948.271077083336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45948.271077083336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45948.271077083336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45948.271077083336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45948.271077083336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45948.271077083336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45948.271077083336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45948.271077083336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45948.271077083336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45948.271077083336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45948.271077083336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45948.271077083336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45948.271077083336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45948.271077083336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45948.271077083336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45948.271077083336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45948.271077083336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45948.271077083336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45948.271077083336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45948.271077083336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45948.271077083336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45948.271077083336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45948.271077083336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45948.271077083336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45948.271077083336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45948.271077083336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45948.271077083336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45948.271077083336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45948.271077083336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45948.271077083336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45948.271077083336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45948.271077083336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45948.271077083336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45948.271077083336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45948.271077083336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45948.271077083336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45948.271077083336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45948.271077083336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45948.271077083336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45948.271077083336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45948.271077083336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45948.271077083336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45948.271077083336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45948.271077083336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45948.271077083336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45948.271077083336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45948.271077083336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45948.271077083336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45948.271077083336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45948.271077083336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45948.271077083336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45948.271077083336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45948.271077083336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45948.271077083336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45948.271077083336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45948.271077083336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45948.271077083336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45948.271077083336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45948.271077083336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45948.271077083336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45948.271077083336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45948.271077083336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45948.271077083336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45948.271077083336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45948.271077083336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45948.271077083336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45948.271077083336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45948.271077083336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45948.271077083336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45948.271077083336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45948.271077083336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45948.271077083336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45948.271077083336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45948.271077083336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45948.271077083336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45948.271077083336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45948.271077083336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45948.271077083336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45948.271077083336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45948.271077083336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45948.271077083336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45948.271077083336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45948.271077083336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45948.271077083336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45948.271077083336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45948.271077083336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45948.271077083336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45948.271077083336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45948.271077083336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45948.271077083336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45948.271077083336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45948.271077083336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45948.271077083336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45948.271077083336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45948.271077083336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45948.271077083336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45948.271077083336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45948.271077083336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45948.271077083336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45948.271077083336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45948.271077083336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45948.271077083336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45948.271077083336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45948.271077083336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45948.271077083336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45948.271077083336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45948.271077083336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45948.271077083336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45948.271077083336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45948.271077083336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45948.271077083336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45948.271077083336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45948.271077083336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F12" sqref="F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56.439016898148111</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22.082199768519786</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3.4995030092613888</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3" ca="1" si="2">IFERROR(NOW()-F5,"")</f>
        <v>0.77326458333845949</v>
      </c>
      <c r="H5" s="38">
        <v>45947.491562499999</v>
      </c>
      <c r="I5" s="37" t="str">
        <f>IFERROR(VLOOKUP(D5,DB!A:F,6,0),"")</f>
        <v>SCECO</v>
      </c>
      <c r="J5" s="37" t="str">
        <f>IFERROR(VLOOKUP(D5,DB!A:G,7,0),"")</f>
        <v>Dead</v>
      </c>
      <c r="K5" s="37" t="s">
        <v>39074</v>
      </c>
      <c r="L5" s="37" t="str">
        <f>IFERROR(VLOOKUP(D5,DB!A:I,9,0),"")</f>
        <v>Latis</v>
      </c>
    </row>
    <row r="6" spans="1:13" ht="15">
      <c r="A6" s="37" t="s">
        <v>39075</v>
      </c>
      <c r="B6" s="37" t="str">
        <f>IFERROR(VLOOKUP(D6,DB!A:K,11,0),"")</f>
        <v>R5</v>
      </c>
      <c r="C6" s="37">
        <v>1</v>
      </c>
      <c r="D6" s="123" t="s">
        <v>31106</v>
      </c>
      <c r="E6" s="37" t="s">
        <v>39047</v>
      </c>
      <c r="F6" s="38">
        <v>45948.263761574075</v>
      </c>
      <c r="G6" s="39">
        <f t="shared" ca="1" si="2"/>
        <v>7.3155092613887973E-3</v>
      </c>
      <c r="H6" s="38">
        <v>45948.257824074077</v>
      </c>
      <c r="I6" s="37" t="str">
        <f>IFERROR(VLOOKUP(D6,DB!A:F,6,0),"")</f>
        <v>SCECO</v>
      </c>
      <c r="J6" s="37" t="str">
        <f>IFERROR(VLOOKUP(D6,DB!A:G,7,0),"")</f>
        <v>Good</v>
      </c>
      <c r="K6" s="37" t="s">
        <v>39076</v>
      </c>
      <c r="L6" s="37" t="str">
        <f>IFERROR(VLOOKUP(D6,DB!A:I,9,0),"")</f>
        <v>Latis</v>
      </c>
    </row>
    <row r="7" spans="1:13" ht="15">
      <c r="A7" s="37"/>
      <c r="B7" s="37" t="str">
        <f>IFERROR(VLOOKUP(D7,DB!A:K,11,0),"")</f>
        <v/>
      </c>
      <c r="C7" s="37"/>
      <c r="D7" s="37"/>
      <c r="E7" s="37"/>
      <c r="F7" s="38"/>
      <c r="G7" s="39">
        <f t="shared" ca="1" si="2"/>
        <v>45948.271077083336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45948.271077083336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45948.271077083336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45948.271077083336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45948.271077083336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45948.271077083336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45948.271077083336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45948.271077083336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45948.271077083336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45948.271077083336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45948.271077083336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45948.271077083336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45948.271077083336</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45948.271077083336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45948.271077083336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45948.271077083336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45948.271077083336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45948.271077083336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45948.271077083336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45948.271077083336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45948.271077083336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45948.271077083336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45948.271077083336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45948.271077083336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45948.271077083336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45948.271077083336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45948.271077083336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45948.271077083336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45948.271077083336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45948.271077083336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45948.271077083336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45948.271077083336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45948.271077083336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45948.271077083336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45948.271077083336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45948.271077083336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45948.271077083336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45948.271077083336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45948.271077083336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45948.271077083336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45948.271077083336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45948.271077083336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45948.271077083336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45948.271077083336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45948.271077083336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45948.271077083336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45948.271077083336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45948.271077083336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45948.271077083336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45948.271077083336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45948.271077083336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45948.271077083336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45948.271077083336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45948.271077083336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45948.271077083336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45948.271077083336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45948.271077083336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45948.271077083336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45948.271077083336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45948.271077083336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45948.271077083336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45948.271077083336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45948.271077083336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45948.271077083336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45948.271077083336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45948.271077083336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45948.271077083336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45948.271077083336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45948.271077083336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45948.271077083336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45948.271077083336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45948.271077083336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45948.271077083336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45948.271077083336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45948.271077083336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45948.271077083336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45948.271077083336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45948.271077083336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45948.271077083336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45948.271077083336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45948.271077083336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45948.271077083336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45948.271077083336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45948.271077083336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45948.271077083336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45948.271077083336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45948.271077083336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45948.271077083336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45948.271077083336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45948.271077083336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45948.271077083336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45948.271077083336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45948.271077083336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45948.271077083336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45948.271077083336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45948.271077083336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45948.271077083336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45948.271077083336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45948.271077083336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45948.271077083336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45948.271077083336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45948.271077083336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45948.271077083336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45948.271077083336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45948.271077083336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45948.271077083336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45948.271077083336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45948.271077083336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45948.271077083336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45948.271077083336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45948.271077083336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45948.271077083336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45948.271077083336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45948.271077083336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45948.271077083336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45948.271077083336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45948.271077083336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45948.271077083336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45948.271077083336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45948.271077083336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45948.271077083336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45948.271077083336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45948.271077083336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45948.271077083336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45948.271077083336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45948.271077083336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45948.271077083336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45948.271077083336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45948.271077083336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45948.271077083336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45948.271077083336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45948.271077083336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45948.271077083336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45948.271077083336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45948.271077083336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45948.271077083336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45948.271077083336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45948.271077083336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45948.271077083336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45948.271077083336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45948.271077083336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45948.271077083336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45948.271077083336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45948.271077083336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45948.271077083336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45948.271077083336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45948.271077083336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45948.271077083336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45948.271077083336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45948.271077083336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45948.271077083336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45948.271077083336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45948.271077083336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45948.271077083336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45948.271077083336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45948.271077083336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45948.271077083336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45948.271077083336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45948.271077083336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45948.271077083336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45948.271077083336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45948.271077083336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45948.271077083336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45948.271077083336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45948.271077083336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45948.271077083336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45948.271077083336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45948.271077083336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45948.271077083336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45948.271077083336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45948.271077083336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45948.271077083336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45948.271077083336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45948.271077083336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45948.271077083336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45948.271077083336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45948.271077083336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45948.271077083336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45948.271077083336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45948.271077083336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45948.271077083336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45948.271077083336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45948.271077083336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45948.271077083336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45948.271077083336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45948.271077083336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45948.271077083336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45948.271077083336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45948.271077083336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45948.271077083336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45948.271077083336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45948.271077083336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45948.271077083336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45948.271077083336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45948.271077083336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45948.271077083336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45948.271077083336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45948.271077083336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45948.271077083336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45948.271077083336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45948.271077083336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45948.271077083336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45948.271077083336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45948.271077083336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45948.271077083336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45948.271077083336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45948.271077083336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45948.271077083336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45948.271077083336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45948.271077083336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45948.271077083336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45948.271077083336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45948.271077083336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45948.271077083336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45948.271077083336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45948.271077083336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45948.271077083336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45948.271077083336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45948.271077083336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45948.271077083336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45948.271077083336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45948.271077083336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45948.271077083336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45948.271077083336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45948.271077083336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45948.271077083336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45948.271077083336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45948.271077083336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45948.271077083336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45948.271077083336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45948.271077083336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45948.271077083336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45948.271077083336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45948.271077083336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45948.271077083336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45948.271077083336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45948.271077083336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45948.271077083336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45948.271077083336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45948.271077083336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45948.271077083336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45948.271077083336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45948.271077083336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45948.271077083336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45948.271077083336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45948.271077083336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45948.271077083336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45948.271077083336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45948.271077083336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45948.271077083336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45948.271077083336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45948.271077083336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45948.271077083336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45948.271077083336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45948.271077083336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45948.271077083336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45948.271077083336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45948.271077083336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45948.271077083336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45948.271077083336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45948.271077083336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45948.271077083336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45948.271077083336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45948.271077083336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45948.271077083336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45948.271077083336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45948.271077083336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45948.271077083336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45948.271077083336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45948.271077083336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45948.271077083336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45948.271077083336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45948.271077083336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45948.271077083336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45948.271077083336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45948.271077083336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45948.271077083336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45948.271077083336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45948.271077083336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45948.271077083336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45948.271077083336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45948.271077083336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45948.271077083336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45948.271077083336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45948.271077083336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45948.271077083336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45948.271077083336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45948.271077083336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45948.271077083336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45948.271077083336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45948.271077083336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45948.271077083336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45948.271077083336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45948.271077083336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45948.271077083336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45948.271077083336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45948.271077083336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45948.271077083336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45948.271077083336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45948.271077083336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45948.271077083336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45948.271077083336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45948.271077083336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45948.271077083336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45948.271077083336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45948.271077083336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45948.271077083336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45948.271077083336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45948.271077083336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45948.271077083336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45948.271077083336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45948.271077083336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45948.271077083336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45948.271077083336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45948.271077083336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45948.271077083336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45948.271077083336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45948.271077083336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45948.271077083336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45948.271077083336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45948.271077083336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45948.271077083336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45948.271077083336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45948.271077083336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45948.271077083336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45948.271077083336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45948.271077083336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45948.271077083336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45948.271077083336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45948.271077083336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45948.271077083336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45948.271077083336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45948.271077083336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45948.271077083336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45948.271077083336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45948.271077083336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45948.271077083336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45948.271077083336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45948.271077083336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45948.271077083336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45948.271077083336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45948.271077083336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45948.271077083336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45948.271077083336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45948.271077083336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45948.271077083336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45948.271077083336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45948.271077083336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45948.271077083336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45948.271077083336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45948.271077083336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45948.271077083336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45948.271077083336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45948.271077083336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45948.271077083336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45948.271077083336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45948.271077083336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45948.271077083336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45948.271077083336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45948.271077083336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45948.271077083336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45948.271077083336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45948.271077083336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45948.271077083336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45948.271077083336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45948.271077083336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45948.271077083336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45948.271077083336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45948.271077083336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45948.271077083336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45948.271077083336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45948.271077083336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45948.271077083336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45948.271077083336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45948.271077083336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45948.271077083336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45948.271077083336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45948.271077083336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45948.271077083336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45948.271077083336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45948.271077083336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45948.271077083336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45948.271077083336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45948.271077083336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45948.271077083336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45948.271077083336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45948.271077083336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45948.271077083336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45948.271077083336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45948.271077083336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45948.271077083336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45948.271077083336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45948.271077083336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45948.271077083336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45948.271077083336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45948.271077083336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45948.271077083336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45948.271077083336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45948.271077083336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45948.271077083336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45948.271077083336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45948.271077083336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45948.271077083336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45948.271077083336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45948.271077083336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45948.271077083336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45948.271077083336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45948.271077083336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45948.271077083336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45948.271077083336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45948.271077083336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45948.271077083336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45948.271077083336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45948.271077083336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45948.271077083336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45948.271077083336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45948.271077083336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45948.271077083336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45948.271077083336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45948.271077083336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45948.271077083336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45948.271077083336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45948.271077083336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45948.271077083336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45948.271077083336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45948.271077083336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45948.271077083336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45948.271077083336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45948.271077083336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45948.271077083336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45948.271077083336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45948.271077083336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45948.271077083336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45948.271077083336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45948.271077083336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45948.271077083336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45948.271077083336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45948.271077083336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45948.271077083336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45948.271077083336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45948.271077083336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45948.271077083336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45948.271077083336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45948.271077083336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45948.271077083336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45948.271077083336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45948.271077083336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45948.271077083336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45948.271077083336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45948.271077083336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45948.271077083336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45948.271077083336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45948.271077083336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45948.271077083336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45948.271077083336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45948.271077083336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45948.271077083336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45948.271077083336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45948.271077083336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45948.271077083336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45948.271077083336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45948.271077083336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45948.271077083336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45948.271077083336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45948.271077083336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45948.271077083336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45948.271077083336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45948.271077083336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45948.271077083336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45948.271077083336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45948.271077083336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45948.271077083336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45948.271077083336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45948.271077083336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45948.271077083336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45948.271077083336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45948.271077083336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45948.271077083336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45948.271077083336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45948.271077083336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45948.271077083336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45948.271077083336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45948.271077083336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45948.271077083336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45948.271077083336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45948.271077083336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45948.271077083336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45948.271077083336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45948.271077083336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45948.271077083336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45948.271077083336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45948.271077083336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45948.271077083336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45948.271077083336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45948.271077083336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45948.271077083336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45948.271077083336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45948.271077083336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45948.271077083336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45948.271077083336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45948.271077083336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45948.271077083336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45948.271077083336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45948.271077083336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45948.271077083336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45948.271077083336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45948.271077083336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45948.271077083336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45948.271077083336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45948.271077083336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45948.271077083336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45948.271077083336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45948.271077083336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45948.271077083336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45948.271077083336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45948.271077083336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45948.271077083336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45948.271077083336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45948.271077083336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45948.271077083336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45948.271077083336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45948.271077083336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45948.271077083336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45948.271077083336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45948.271077083336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45948.271077083336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45948.271077083336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45948.271077083336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45948.271077083336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45948.271077083336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45948.271077083336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45948.271077083336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45948.271077083336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45948.271077083336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45948.271077083336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45948.271077083336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45948.271077083336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45948.271077083336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45948.271077083336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45948.271077083336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45948.271077083336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45948.271077083336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45948.271077083336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45948.271077083336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45948.271077083336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45948.271077083336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45948.271077083336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45948.271077083336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45948.271077083336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45948.271077083336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45948.271077083336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45948.271077083336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45948.271077083336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45948.271077083336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45948.271077083336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45948.271077083336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45948.271077083336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45948.271077083336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45948.271077083336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45948.271077083336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45948.271077083336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45948.271077083336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45948.271077083336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45948.271077083336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45948.271077083336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45948.271077083336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45948.271077083336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21.498229861113941</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8.7420145833384595</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0.19421365740709007</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0.1116326388946618</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5.434097222314449E-2</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45948.271077083336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45948.271077083336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45948.271077083336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45948.271077083336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45948.271077083336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45948.271077083336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45948.271077083336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45948.271077083336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45948.271077083336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45948.271077083336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45948.271077083336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45948.271077083336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45948.271077083336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45948.271077083336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45948.271077083336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45948.271077083336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45948.271077083336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45948.271077083336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45948.271077083336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45948.271077083336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45948.271077083336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45948.271077083336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45948.271077083336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45948.271077083336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45948.271077083336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45948.271077083336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45948.271077083336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45948.271077083336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45948.271077083336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45948.271077083336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45948.271077083336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45948.271077083336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45948.271077083336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45948.271077083336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45948.271077083336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45948.271077083336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45948.271077083336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45948.271077083336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45948.271077083336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45948.271077083336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45948.271077083336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45948.271077083336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45948.271077083336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45948.271077083336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45948.271077083336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45948.271077083336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45948.271077083336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45948.271077083336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45948.271077083336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45948.271077083336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45948.271077083336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45948.271077083336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45948.271077083336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45948.271077083336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45948.271077083336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45948.271077083336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45948.271077083336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45948.271077083336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45948.271077083336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45948.271077083336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45948.271077083336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45948.271077083336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45948.271077083336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45948.271077083336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45948.271077083336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45948.271077083336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45948.271077083336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45948.271077083336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45948.271077083336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45948.271077083336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45948.271077083336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45948.271077083336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45948.271077083336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45948.271077083336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45948.271077083336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45948.271077083336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45948.271077083336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45948.271077083336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45948.271077083336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45948.271077083336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45948.271077083336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45948.271077083336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45948.271077083336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45948.271077083336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45948.271077083336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45948.271077083336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45948.271077083336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45948.271077083336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45948.271077083336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45948.271077083336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45948.271077083336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45948.271077083336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45948.271077083336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2025-10-18T03:32:51Z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