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37" documentId="13_ncr:1_{F6CB121F-512D-4AA6-A0C1-0FB36C537598}" xr6:coauthVersionLast="47" xr6:coauthVersionMax="47" xr10:uidLastSave="{EDA80A01-4A03-43BB-8102-E2492E44177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<sst xmlns="http://schemas.openxmlformats.org/spreadsheetml/2006/main" count="178608" uniqueCount="39088">
  <si>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</si>
  <si>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</si>
  <si>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</si>
  <si>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</si>
  <si>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</si>
  <si>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</si>
  <si>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</si>
  <si>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</si>
  <si>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</si>
  <si>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</si>
  <si>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</si>
  <si>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</si>
  <si>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</si>
  <si>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</si>
  <si>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</si>
  <si>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</si>
  <si>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</si>
  <si>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</si>
  <si>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</si>
  <si>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</si>
  <si>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</si>
  <si>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</si>
  <si>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</si>
  <si>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</si>
  <si>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</si>
  <si>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</si>
  <si>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</si>
  <si>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</si>
  <si>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</si>
  <si>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</si>
  <si>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</si>
  <si>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</si>
  <si>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</si>
  <si>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</si>
  <si>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</si>
  <si>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</si>
  <si>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</si>
  <si>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</si>
  <si>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</si>
  <si>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</si>
  <si>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</si>
  <si>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</si>
  <si>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</si>
  <si>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</si>
  <si>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</si>
  <si>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</si>
  <si>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</si>
  <si>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</si>
  <si>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</si>
  <si>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</si>
  <si>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</si>
  <si>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</si>
  <si>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</si>
  <si>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</si>
  <si>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</si>
  <si>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</si>
  <si>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</si>
  <si>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</si>
  <si>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</si>
  <si>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</si>
  <si>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</si>
  <si>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</si>
  <si>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</si>
  <si>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</si>
  <si>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</si>
  <si>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</si>
  <si>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</si>
  <si>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</si>
  <si>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</si>
  <si>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</si>
  <si>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</si>
  <si>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</si>
  <si>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</si>
  <si>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</si>
  <si>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</si>
  <si>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</si>
  <si>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</si>
  <si>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</si>
  <si>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</si>
  <si>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</si>
  <si>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</si>
  <si>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</si>
  <si>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</si>
  <si>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</si>
  <si>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</si>
  <si>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</si>
  <si>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</si>
  <si>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</si>
  <si>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</si>
  <si>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</si>
  <si>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</si>
  <si>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</si>
  <si>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</si>
  <si>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</si>
  <si>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</si>
  <si>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</si>
  <si>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</si>
  <si>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</si>
  <si>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</si>
  <si>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</si>
  <si>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</si>
  <si>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</si>
  <si>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</si>
  <si>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</si>
  <si>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</si>
  <si>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</si>
  <si>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</si>
  <si>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</si>
  <si>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</si>
  <si>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</si>
  <si>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</si>
  <si>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</si>
  <si>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</si>
  <si>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</si>
  <si>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</si>
  <si>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</si>
  <si>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</si>
  <si>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</si>
  <si>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</si>
  <si>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</si>
  <si>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</si>
  <si>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</si>
  <si>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</si>
  <si>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</si>
  <si>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</si>
  <si>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</si>
  <si>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</si>
  <si>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</si>
  <si>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</si>
  <si>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</si>
  <si>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</si>
  <si>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</si>
  <si>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</si>
  <si>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</si>
  <si>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</si>
  <si>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</si>
  <si>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</si>
  <si>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</si>
  <si>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</si>
  <si>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</si>
  <si>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</si>
  <si>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</si>
  <si>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</si>
  <si>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</si>
  <si>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</si>
  <si>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</si>
  <si>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</si>
  <si>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</si>
  <si>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</si>
  <si>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</si>
  <si>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</si>
  <si>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</si>
  <si>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</si>
  <si>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</si>
  <si>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</si>
  <si>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</si>
  <si>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</si>
  <si>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</si>
  <si>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</si>
  <si>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</si>
  <si>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</si>
  <si>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</si>
  <si>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</si>
  <si>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</si>
  <si>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</si>
  <si>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</si>
  <si>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</si>
  <si>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</si>
  <si>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</si>
  <si>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</si>
  <si>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</si>
  <si>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</si>
  <si>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</si>
  <si>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</si>
  <si>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</si>
  <si>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</si>
  <si>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</si>
  <si>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</si>
  <si>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</si>
  <si>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</si>
  <si>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</si>
  <si>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</si>
  <si>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</si>
  <si>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</si>
  <si>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</si>
  <si>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</si>
  <si>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</si>
  <si>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</si>
  <si>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</si>
  <si>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</si>
  <si>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</si>
  <si>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</si>
  <si>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</si>
  <si>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</si>
  <si>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</si>
  <si>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</si>
  <si>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</si>
  <si>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</si>
  <si>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</si>
  <si>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</si>
  <si>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</si>
  <si>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</si>
  <si>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</si>
  <si>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</si>
  <si>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</si>
  <si>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</si>
  <si>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</si>
  <si>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</si>
  <si>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</si>
  <si>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</si>
  <si>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</si>
  <si>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</si>
  <si>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</si>
  <si>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</si>
  <si>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</si>
  <si>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</si>
  <si>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</si>
  <si>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</si>
  <si>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</si>
  <si>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</si>
  <si>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</si>
  <si>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</si>
  <si>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</si>
  <si>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</si>
  <si>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</si>
  <si>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</si>
  <si>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</si>
  <si>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</si>
  <si>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</si>
  <si>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</si>
  <si>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</si>
  <si>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</si>
  <si>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</si>
  <si>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</si>
  <si>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</si>
  <si>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</si>
  <si>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</si>
  <si>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</si>
  <si>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</si>
  <si>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</si>
  <si>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</si>
  <si>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</si>
  <si>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</si>
  <si>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</si>
  <si>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</si>
  <si>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</si>
  <si>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</si>
  <si>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</si>
  <si>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</si>
  <si>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</si>
  <si>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</si>
  <si>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</si>
  <si>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</si>
  <si>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</si>
  <si>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</si>
  <si>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</si>
  <si>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</si>
  <si>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</si>
  <si>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</si>
  <si>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</si>
  <si>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</si>
  <si>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</si>
  <si>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</si>
  <si>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</si>
  <si>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</si>
  <si>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</si>
  <si>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</si>
  <si>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</si>
  <si>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</si>
  <si>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</si>
  <si>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</si>
  <si>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</si>
  <si>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</si>
  <si>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</si>
  <si>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</si>
  <si>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</si>
  <si>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</si>
  <si>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</si>
  <si>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</si>
  <si>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</si>
  <si>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</si>
  <si>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</si>
  <si>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</si>
  <si>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</si>
  <si>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</si>
  <si>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</si>
  <si>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</si>
  <si>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</si>
  <si>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</si>
  <si>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</si>
  <si>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</si>
  <si>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</si>
  <si>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</si>
  <si>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</si>
  <si>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</si>
  <si>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</si>
  <si>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</si>
  <si>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</si>
  <si>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</si>
  <si>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</si>
  <si>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</si>
  <si>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</si>
  <si>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</si>
  <si>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</si>
  <si>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</si>
  <si>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</si>
  <si>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</si>
  <si>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</si>
  <si>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</si>
  <si>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</si>
  <si>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</si>
  <si>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</si>
  <si>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</si>
  <si>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</si>
  <si>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</si>
  <si>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</si>
  <si>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</si>
  <si>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</si>
  <si>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</si>
  <si>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</si>
  <si>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</si>
  <si>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</si>
  <si>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</si>
  <si>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</si>
  <si>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</si>
  <si>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</si>
  <si>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</si>
  <si>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</si>
  <si>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</si>
  <si>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</si>
  <si>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</si>
  <si>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</si>
  <si>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</si>
  <si>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</si>
  <si>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</si>
  <si>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</si>
  <si>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</si>
  <si>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</si>
  <si>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</si>
  <si>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</si>
  <si>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</si>
  <si>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</si>
  <si>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</si>
  <si>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</si>
  <si>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</si>
  <si>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</si>
  <si>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</si>
  <si>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</si>
  <si>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</si>
  <si>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</si>
  <si>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</si>
  <si>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</si>
  <si>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</si>
  <si>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</si>
  <si>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</si>
  <si>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</si>
  <si>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</si>
  <si>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</si>
  <si>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</si>
  <si>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</si>
  <si>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</si>
  <si>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</si>
  <si>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</si>
  <si>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</si>
  <si>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</si>
  <si>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</si>
  <si>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</si>
  <si>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</si>
  <si>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</si>
  <si>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</si>
  <si>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</si>
  <si>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</si>
  <si>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</si>
  <si>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</si>
  <si>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</si>
  <si>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</si>
  <si>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</si>
  <si>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</si>
  <si>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</si>
  <si>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</si>
  <si>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</si>
  <si>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</si>
  <si>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</si>
  <si>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</si>
  <si>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</si>
  <si>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</si>
  <si>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</si>
  <si>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</si>
  <si>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</si>
  <si>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</si>
  <si>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</si>
  <si>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</si>
  <si>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</si>
  <si>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</si>
  <si>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</si>
  <si>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</si>
  <si>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</si>
  <si>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</si>
  <si>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</si>
  <si>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</si>
  <si>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</si>
  <si>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</si>
  <si>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</si>
  <si>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</si>
  <si>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</si>
  <si>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</si>
  <si>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</si>
  <si>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</si>
  <si>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</si>
  <si>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</si>
  <si>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</si>
  <si>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</si>
  <si>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</si>
  <si>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</si>
  <si>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</si>
  <si>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</si>
  <si>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</si>
  <si>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</si>
  <si>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</si>
  <si>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</si>
  <si>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</si>
  <si>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</si>
  <si>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</si>
  <si>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</si>
  <si>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</si>
  <si>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</si>
  <si>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</si>
  <si>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</si>
  <si>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</si>
  <si>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</si>
  <si>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</si>
  <si>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</si>
  <si>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</si>
  <si>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</si>
  <si>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</si>
  <si>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</si>
  <si>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</si>
  <si>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</si>
  <si>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</si>
  <si>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</si>
  <si>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</si>
  <si>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</si>
  <si>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</si>
  <si>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</si>
  <si>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</si>
  <si>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</si>
  <si>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</si>
  <si>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</si>
  <si>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</si>
  <si>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</si>
  <si>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</si>
  <si>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</si>
  <si>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</si>
  <si>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</si>
  <si>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</si>
  <si>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</si>
  <si>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</si>
  <si>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</si>
  <si>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</si>
  <si>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</si>
  <si>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</si>
  <si>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</si>
  <si>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</si>
  <si>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</si>
  <si>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</si>
  <si>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</si>
  <si>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</si>
  <si>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</si>
  <si>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</si>
  <si>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</si>
  <si>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</si>
  <si>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</si>
  <si>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</si>
  <si>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</si>
  <si>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</si>
  <si>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</si>
  <si>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</si>
  <si>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</si>
  <si>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</si>
  <si>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</si>
  <si>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</si>
  <si>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</si>
  <si>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</si>
  <si>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</si>
  <si>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</si>
  <si>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</si>
  <si>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</si>
  <si>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</si>
  <si>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</si>
  <si>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</si>
  <si>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</si>
  <si>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</si>
  <si>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</si>
  <si>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</si>
  <si>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</si>
  <si>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</si>
  <si>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</si>
  <si>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</si>
  <si>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</si>
  <si>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</si>
  <si>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</si>
  <si>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</si>
  <si>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</si>
  <si>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</si>
  <si>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</si>
  <si>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</si>
  <si>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</si>
  <si>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</si>
  <si>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</si>
  <si>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</si>
  <si>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</si>
  <si>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</si>
  <si>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</si>
  <si>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</si>
  <si>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</si>
  <si>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</si>
  <si>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</si>
  <si>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</si>
  <si>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</si>
  <si>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</si>
  <si>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</si>
  <si>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</si>
  <si>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</si>
  <si>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</si>
  <si>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</si>
  <si>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</si>
  <si>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</si>
  <si>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</si>
  <si>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</si>
  <si>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</si>
  <si>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</si>
  <si>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</si>
  <si>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</si>
  <si>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</si>
  <si>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</si>
  <si>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</si>
  <si>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</si>
  <si>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</si>
  <si>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</si>
  <si>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</si>
  <si>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</si>
  <si>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</si>
  <si>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</si>
  <si>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</si>
  <si>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</si>
  <si>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</si>
  <si>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</si>
  <si>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</si>
  <si>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</si>
  <si>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</si>
  <si>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</si>
  <si>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</si>
  <si>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</si>
  <si>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</si>
  <si>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</si>
  <si>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</si>
  <si>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</si>
  <si>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</si>
  <si>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</si>
  <si>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</si>
  <si>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</si>
  <si>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</si>
  <si>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</si>
  <si>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</si>
  <si>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</si>
  <si>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</si>
  <si>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</si>
  <si>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</si>
  <si>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</si>
  <si>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</si>
  <si>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</si>
  <si>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</si>
  <si>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</si>
  <si>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</si>
  <si>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</si>
  <si>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</si>
  <si>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</si>
  <si>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</si>
  <si>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</si>
  <si>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</si>
  <si>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</si>
  <si>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</si>
  <si>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</si>
  <si>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</si>
  <si>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</si>
  <si>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</si>
  <si>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</si>
  <si>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</si>
  <si>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</si>
  <si>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</si>
  <si>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</si>
  <si>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</si>
  <si>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</si>
  <si>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</si>
  <si>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</si>
  <si>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</si>
  <si>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</si>
  <si>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</si>
  <si>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</si>
  <si>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</si>
  <si>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</si>
  <si>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</si>
  <si>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</si>
  <si>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</si>
  <si>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</si>
  <si>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</si>
  <si>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</si>
  <si>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</si>
  <si>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</si>
  <si>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</si>
  <si>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</si>
  <si>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</si>
  <si>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</si>
  <si>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</si>
  <si>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</si>
  <si>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</si>
  <si>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</si>
  <si>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</si>
  <si>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</si>
  <si>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</si>
  <si>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</si>
  <si>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</si>
  <si>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</si>
  <si>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</si>
  <si>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</si>
  <si>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</si>
  <si>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</si>
  <si>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</si>
  <si>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</si>
  <si>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</si>
  <si>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</si>
  <si>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</si>
  <si>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</si>
  <si>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</si>
  <si>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</si>
  <si>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</si>
  <si>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</si>
  <si>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</si>
  <si>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</si>
  <si>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</si>
  <si>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</si>
  <si>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</si>
  <si>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</si>
  <si>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</si>
  <si>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</si>
  <si>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</si>
  <si>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</si>
  <si>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</si>
  <si>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</si>
  <si>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</si>
  <si>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</si>
  <si>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</si>
  <si>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</si>
  <si>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</si>
  <si>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</si>
  <si>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</si>
  <si>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</si>
  <si>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</si>
  <si>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</si>
  <si>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</si>
  <si>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</si>
  <si>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</si>
  <si>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</si>
  <si>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</si>
  <si>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</si>
  <si>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</si>
  <si>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</si>
  <si>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</si>
  <si>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</si>
  <si>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</si>
  <si>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</si>
  <si>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</si>
  <si>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</si>
  <si>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</si>
  <si>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</si>
  <si>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</si>
  <si>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</si>
  <si>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</si>
  <si>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</si>
  <si>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</si>
  <si>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</si>
  <si>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</si>
  <si>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</si>
  <si>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</si>
  <si>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</si>
  <si>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</si>
  <si>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</si>
  <si>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</si>
  <si>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</si>
  <si>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</si>
  <si>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</si>
  <si>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</si>
  <si>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</si>
  <si>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</si>
  <si>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</si>
  <si>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</si>
  <si>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</si>
  <si>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</si>
  <si>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</si>
  <si>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</si>
  <si>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</si>
  <si>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</si>
  <si>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</si>
  <si>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</si>
  <si>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</si>
  <si>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</si>
  <si>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</si>
  <si>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</si>
  <si>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</si>
  <si>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</si>
  <si>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</si>
  <si>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</si>
  <si>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</si>
  <si>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</si>
  <si>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</si>
  <si>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</si>
  <si>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</si>
  <si>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</si>
  <si>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</si>
  <si>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</si>
  <si>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</si>
  <si>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</si>
  <si>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</si>
  <si>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</si>
  <si>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</si>
  <si>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</si>
  <si>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</si>
  <si>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</si>
  <si>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</si>
  <si>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</si>
  <si>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</si>
  <si>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</si>
  <si>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</si>
  <si>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</si>
  <si>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</si>
  <si>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</si>
  <si>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</si>
  <si>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</si>
  <si>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</si>
  <si>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</si>
  <si>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</si>
  <si>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</si>
  <si>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</si>
  <si>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</si>
  <si>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</si>
  <si>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</si>
  <si>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</si>
  <si>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</si>
  <si>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</si>
  <si>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</si>
  <si>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</si>
  <si>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</si>
  <si>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</si>
  <si>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</si>
  <si>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</si>
  <si>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</si>
  <si>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</si>
  <si>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</si>
  <si>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</si>
  <si>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</si>
  <si>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</si>
  <si>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</si>
  <si>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</si>
  <si>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</si>
  <si>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</si>
  <si>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</si>
  <si>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</si>
  <si>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</si>
  <si>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</si>
  <si>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</si>
  <si>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</si>
  <si>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</si>
  <si>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</si>
  <si>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</si>
  <si>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</si>
  <si>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</si>
  <si>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</si>
  <si>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</si>
  <si>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</si>
  <si>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</si>
  <si>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</si>
  <si>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</si>
  <si>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</si>
  <si>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</si>
  <si>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</si>
  <si>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</si>
  <si>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</si>
  <si>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</si>
  <si>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</si>
  <si>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</si>
  <si>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</si>
  <si>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</si>
  <si>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</si>
  <si>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</si>
  <si>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</si>
  <si>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</si>
  <si>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</si>
  <si>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</si>
  <si>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</si>
  <si>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</si>
  <si>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</si>
  <si>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</si>
  <si>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</si>
  <si>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</si>
  <si>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</si>
  <si>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</si>
  <si>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</si>
  <si>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</si>
  <si>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</si>
  <si>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</si>
  <si>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</si>
  <si>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</si>
  <si>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</si>
  <si>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</si>
  <si>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</si>
  <si>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</si>
  <si>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</si>
  <si>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</si>
  <si>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</si>
  <si>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</si>
  <si>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</si>
  <si>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</si>
  <si>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</si>
  <si>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</si>
  <si>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</si>
  <si>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</si>
  <si>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</si>
  <si>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</si>
  <si>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</si>
  <si>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</si>
  <si>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</si>
  <si>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</si>
  <si>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</si>
  <si>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</si>
  <si>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</si>
  <si>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</si>
  <si>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</si>
  <si>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</si>
  <si>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</si>
  <si>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</si>
  <si>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</si>
  <si>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</si>
  <si>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</si>
  <si>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</si>
  <si>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</si>
  <si>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</si>
  <si>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</si>
  <si>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</si>
  <si>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</si>
  <si>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</si>
  <si>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</si>
  <si>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</si>
  <si>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</si>
  <si>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</si>
  <si>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</si>
  <si>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</si>
  <si>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</si>
  <si>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</si>
  <si>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</si>
  <si>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</si>
  <si>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</si>
  <si>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</si>
  <si>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</si>
  <si>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</si>
  <si>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</si>
  <si>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</si>
  <si>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</si>
  <si>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</si>
  <si>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</si>
  <si>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</si>
  <si>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</si>
  <si>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</si>
  <si>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</si>
  <si>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</si>
  <si>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</si>
  <si>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</si>
  <si>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</si>
  <si>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</si>
  <si>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</si>
  <si>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</si>
  <si>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</si>
  <si>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</si>
  <si>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</si>
  <si>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</si>
  <si>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</si>
  <si>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</si>
  <si>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</si>
  <si>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</si>
  <si>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</si>
  <si>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</si>
  <si>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</si>
  <si>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</si>
  <si>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</si>
  <si>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</si>
  <si>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</si>
  <si>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</si>
  <si>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</si>
  <si>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</si>
  <si>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</si>
  <si>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</si>
  <si>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</si>
  <si>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</si>
  <si>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</si>
  <si>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</si>
  <si>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</si>
  <si>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</si>
  <si>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</si>
  <si>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</si>
  <si>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</si>
  <si>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</si>
  <si>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</si>
  <si>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</si>
  <si>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</si>
  <si>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</si>
  <si>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</si>
  <si>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</si>
  <si>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</si>
  <si>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</si>
  <si>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</si>
  <si>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</si>
  <si>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</si>
  <si>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</si>
  <si>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</si>
  <si>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</si>
  <si>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</si>
  <si>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</si>
  <si>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</si>
  <si>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</si>
  <si>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</si>
  <si>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</si>
  <si>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</si>
  <si>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</si>
  <si>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</si>
  <si>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</si>
  <si>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</si>
  <si>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</si>
  <si>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</si>
  <si>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</si>
  <si>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</si>
  <si>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</si>
  <si>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</si>
  <si>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</si>
  <si>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</si>
  <si>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</si>
  <si>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</si>
  <si>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</si>
  <si>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</si>
  <si>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</si>
  <si>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</si>
  <si>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</si>
  <si>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</si>
  <si>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</si>
  <si>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</si>
  <si>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</si>
  <si>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</si>
  <si>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</si>
  <si>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</si>
  <si>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</si>
  <si>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</si>
  <si>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</si>
  <si>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</si>
  <si>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</si>
  <si>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</si>
  <si>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</si>
  <si>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</si>
  <si>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</si>
  <si>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</si>
  <si>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</si>
  <si>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</si>
  <si>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</si>
  <si>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</si>
  <si>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</si>
  <si>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</si>
  <si>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</si>
  <si>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</si>
  <si>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</si>
  <si>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</si>
  <si>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</si>
  <si>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</si>
  <si>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</si>
  <si>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</si>
  <si>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</si>
  <si>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</si>
  <si>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</si>
  <si>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</si>
  <si>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</si>
  <si>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</si>
  <si>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</si>
  <si>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</si>
  <si>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</si>
  <si>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</si>
  <si>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</si>
  <si>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</si>
  <si>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</si>
  <si>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</si>
  <si>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</si>
  <si>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</si>
  <si>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</si>
  <si>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</si>
  <si>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</si>
  <si>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</si>
  <si>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</si>
  <si>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</si>
  <si>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</si>
  <si>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</si>
  <si>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</si>
  <si>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</si>
  <si>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</si>
  <si>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</si>
  <si>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</si>
  <si>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</si>
  <si>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</si>
  <si>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</si>
  <si>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</si>
  <si>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</si>
  <si>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</si>
  <si>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</si>
  <si>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</si>
  <si>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</si>
  <si>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</si>
  <si>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</si>
  <si>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</si>
  <si>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</si>
  <si>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</si>
  <si>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</si>
  <si>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</si>
  <si>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</si>
  <si>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</si>
  <si>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</si>
  <si>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</si>
  <si>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</si>
  <si>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</si>
  <si>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</si>
  <si>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</si>
  <si>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</si>
  <si>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</si>
  <si>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</si>
  <si>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</si>
  <si>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</si>
  <si>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</si>
  <si>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</si>
  <si>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</si>
  <si>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</si>
  <si>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</si>
  <si>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</si>
  <si>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</si>
  <si>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</si>
  <si>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</si>
  <si>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</si>
  <si>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</si>
  <si>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</si>
  <si>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</si>
  <si>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</si>
  <si>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</si>
  <si>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</si>
  <si>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</si>
  <si>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</si>
  <si>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</si>
  <si>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</si>
  <si>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</si>
  <si>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</si>
  <si>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</si>
  <si>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</si>
  <si>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</si>
  <si>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</si>
  <si>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</si>
  <si>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</si>
  <si>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</si>
  <si>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</si>
  <si>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</si>
  <si>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</si>
  <si>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</si>
  <si>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</si>
  <si>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</si>
  <si>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</si>
  <si>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</si>
  <si>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</si>
  <si>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</si>
  <si>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</si>
  <si>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</si>
  <si>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</si>
  <si>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</si>
  <si>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</si>
  <si>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</si>
  <si>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</si>
  <si>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</si>
  <si>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</si>
  <si>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</si>
  <si>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</si>
  <si>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</si>
  <si>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</si>
  <si>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</si>
  <si>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</si>
  <si>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</si>
  <si>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</si>
  <si>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</si>
  <si>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</si>
  <si>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</si>
  <si>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</si>
  <si>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</si>
  <si>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</si>
  <si>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</si>
  <si>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</si>
  <si>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</si>
  <si>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</si>
  <si>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</si>
  <si>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</si>
  <si>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</si>
  <si>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</si>
  <si>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</si>
  <si>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</si>
  <si>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</si>
  <si>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</si>
  <si>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</si>
  <si>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</si>
  <si>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</si>
  <si>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</si>
  <si>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</si>
  <si>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</si>
  <si>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</si>
  <si>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</si>
  <si>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</si>
  <si>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</si>
  <si>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</si>
  <si>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</si>
  <si>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</si>
  <si>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</si>
  <si>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</si>
  <si>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</si>
  <si>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</si>
  <si>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</si>
  <si>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</si>
  <si>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</si>
  <si>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</si>
  <si>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</si>
  <si>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</si>
  <si>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</si>
  <si>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</si>
  <si>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</si>
  <si>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</si>
  <si>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</si>
  <si>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</si>
  <si>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</si>
  <si>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</si>
  <si>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</si>
  <si>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</si>
  <si>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</si>
  <si>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</si>
  <si>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</si>
  <si>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</si>
  <si>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</si>
  <si>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</si>
  <si>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</si>
  <si>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</si>
  <si>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</si>
  <si>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</si>
  <si>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</si>
  <si>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</si>
  <si>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</si>
  <si>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</si>
  <si>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</si>
  <si>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</si>
  <si>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</si>
  <si>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</si>
  <si>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</si>
  <si>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</si>
  <si>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</si>
  <si>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</si>
  <si>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</si>
  <si>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</si>
  <si>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</si>
  <si>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</si>
  <si>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</si>
  <si>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</si>
  <si>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</si>
  <si>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</si>
  <si>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</si>
  <si>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</si>
  <si>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</si>
  <si>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</si>
  <si>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</si>
  <si>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</si>
  <si>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</si>
  <si>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</si>
  <si>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</si>
  <si>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</si>
  <si>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</si>
  <si>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</si>
  <si>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</si>
  <si>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</si>
  <si>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</si>
  <si>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</si>
  <si>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</si>
  <si>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</si>
  <si>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</si>
  <si>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</si>
  <si>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</si>
  <si>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</si>
  <si>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</si>
  <si>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</si>
  <si>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</si>
  <si>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</si>
  <si>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</si>
  <si>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</si>
  <si>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</si>
  <si>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</si>
  <si>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</si>
  <si>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</si>
  <si>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</si>
  <si>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</si>
  <si>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</si>
  <si>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</si>
  <si>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</si>
  <si>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</si>
  <si>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</si>
  <si>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</si>
  <si>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</si>
  <si>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</si>
  <si>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</si>
  <si>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</si>
  <si>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</si>
  <si>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</si>
  <si>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</si>
  <si>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</si>
  <si>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</si>
  <si>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</si>
  <si>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</si>
  <si>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</si>
  <si>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</si>
  <si>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</si>
  <si>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</si>
  <si>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</si>
  <si>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</si>
  <si>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</si>
  <si>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</si>
  <si>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</si>
  <si>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</si>
  <si>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</si>
  <si>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</si>
  <si>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</si>
  <si>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</si>
  <si>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</si>
  <si>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</si>
  <si>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</si>
  <si>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</si>
  <si>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</si>
  <si>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</si>
  <si>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</si>
  <si>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</si>
  <si>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</si>
  <si>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</si>
  <si>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</si>
  <si>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</si>
  <si>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</si>
  <si>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</si>
  <si>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</si>
  <si>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</si>
  <si>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</si>
  <si>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</si>
  <si>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</si>
  <si>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</si>
  <si>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</si>
  <si>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</si>
  <si>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</si>
  <si>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</si>
  <si>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</si>
  <si>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</si>
  <si>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</si>
  <si>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</si>
  <si>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</si>
  <si>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</si>
  <si>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</si>
  <si>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</si>
  <si>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</si>
  <si>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</si>
  <si>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</si>
  <si>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</si>
  <si>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</si>
  <si>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</si>
  <si>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</si>
  <si>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</si>
  <si>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</si>
  <si>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</si>
  <si>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</si>
  <si>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</si>
  <si>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</si>
  <si>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</si>
  <si>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</si>
  <si>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</si>
  <si>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</si>
  <si>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</si>
  <si>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</si>
  <si>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</si>
  <si>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</si>
  <si>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</si>
  <si>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</si>
  <si>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</si>
  <si>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</si>
  <si>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</si>
  <si>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</si>
  <si>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</si>
  <si>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</si>
  <si>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</si>
  <si>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</si>
  <si>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</si>
  <si>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</si>
  <si>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</si>
  <si>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</si>
  <si>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</si>
  <si>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</si>
  <si>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</si>
  <si>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</si>
  <si>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</si>
  <si>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</si>
  <si>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</si>
  <si>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</si>
  <si>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</si>
  <si>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</si>
  <si>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</si>
  <si>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</si>
  <si>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</si>
  <si>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</si>
  <si>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</si>
  <si>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</si>
  <si>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</si>
  <si>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</si>
  <si>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</si>
  <si>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</si>
  <si>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</si>
  <si>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</si>
  <si>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</si>
  <si>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</si>
  <si>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</si>
  <si>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</si>
  <si>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</si>
  <si>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</si>
  <si>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</si>
  <si>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</si>
  <si>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</si>
  <si>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</si>
  <si>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</si>
  <si>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</si>
  <si>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</si>
  <si>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</si>
  <si>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</si>
  <si>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</si>
  <si>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</si>
  <si>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</si>
  <si>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</si>
  <si>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</si>
  <si>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</si>
  <si>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</si>
  <si>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</si>
  <si>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</si>
  <si>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</si>
  <si>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</si>
  <si>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</si>
  <si>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</si>
  <si>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</si>
  <si>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</si>
  <si>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</si>
  <si>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</si>
  <si>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</si>
  <si>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</si>
  <si>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</si>
  <si>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</si>
  <si>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</si>
  <si>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</si>
  <si>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</si>
  <si>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</si>
  <si>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</si>
  <si>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</si>
  <si>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</si>
  <si>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</si>
  <si>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</si>
  <si>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</si>
  <si>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</si>
  <si>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</si>
  <si>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</si>
  <si>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</si>
  <si>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</si>
  <si>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</si>
  <si>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</si>
  <si>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</si>
  <si>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</si>
  <si>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</si>
  <si>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</si>
  <si>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</si>
  <si>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</si>
  <si>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</si>
  <si>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</si>
  <si>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</si>
  <si>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</si>
  <si>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</si>
  <si>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</si>
  <si>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</si>
  <si>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</si>
  <si>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</si>
  <si>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</si>
  <si>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</si>
  <si>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</si>
  <si>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</si>
  <si>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</si>
  <si>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</si>
  <si>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</si>
  <si>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</si>
  <si>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</si>
  <si>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</si>
  <si>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</si>
  <si>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</si>
  <si>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</si>
  <si>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</si>
  <si>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</si>
  <si>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</si>
  <si>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</si>
  <si>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</si>
  <si>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</si>
  <si>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</si>
  <si>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</si>
  <si>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</si>
  <si>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</si>
  <si>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</si>
  <si>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</si>
  <si>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</si>
  <si>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</si>
  <si>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</si>
  <si>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</si>
  <si>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</si>
  <si>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</si>
  <si>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</si>
  <si>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</si>
  <si>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</si>
  <si>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</si>
  <si>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</si>
  <si>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</si>
  <si>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</si>
  <si>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</si>
  <si>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</si>
  <si>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</si>
  <si>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</si>
  <si>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</si>
  <si>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</si>
  <si>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</si>
  <si>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</si>
  <si>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</si>
  <si>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</si>
  <si>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</si>
  <si>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</si>
  <si>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</si>
  <si>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</si>
  <si>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</si>
  <si>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</si>
  <si>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</si>
  <si>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</si>
  <si>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</si>
  <si>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</si>
  <si>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</si>
  <si>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</si>
  <si>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</si>
  <si>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</si>
  <si>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</si>
  <si>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</si>
  <si>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</si>
  <si>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</si>
  <si>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</si>
  <si>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</si>
  <si>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</si>
  <si>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</si>
  <si>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</si>
  <si>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</si>
  <si>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</si>
  <si>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</si>
  <si>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</si>
  <si>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</si>
  <si>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</si>
  <si>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</si>
  <si>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</si>
  <si>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</si>
  <si>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</si>
  <si>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</si>
  <si>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</si>
  <si>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</si>
  <si>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</si>
  <si>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</si>
  <si>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</si>
  <si>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</si>
  <si>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</si>
  <si>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</si>
  <si>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</si>
  <si>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</si>
  <si>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</si>
  <si>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</si>
  <si>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</si>
  <si>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</si>
  <si>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</si>
  <si>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</si>
  <si>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</si>
  <si>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</si>
  <si>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</si>
  <si>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</si>
  <si>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</si>
  <si>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</si>
  <si>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</si>
  <si>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</si>
  <si>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</si>
  <si>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</si>
  <si>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</si>
  <si>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</si>
  <si>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</si>
  <si>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</si>
  <si>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</si>
  <si>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</si>
  <si>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</si>
  <si>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</si>
  <si>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</si>
  <si>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</si>
  <si>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</si>
  <si>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</si>
  <si>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</si>
  <si>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</si>
  <si>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</si>
  <si>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</si>
  <si>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</si>
  <si>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</si>
  <si>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</si>
  <si>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</si>
  <si>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</si>
  <si>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</si>
  <si>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</si>
  <si>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</si>
  <si>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</si>
  <si>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</si>
  <si>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</si>
  <si>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</si>
  <si>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</si>
  <si>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</si>
  <si>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</si>
  <si>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</si>
  <si>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</si>
  <si>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</si>
  <si>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</si>
  <si>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</si>
  <si>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</si>
  <si>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</si>
  <si>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</si>
  <si>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</si>
  <si>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</si>
  <si>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</si>
  <si>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</si>
  <si>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</si>
  <si>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</si>
  <si>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</si>
  <si>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</si>
  <si>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</si>
  <si>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</si>
  <si>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</si>
  <si>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</si>
  <si>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</si>
  <si>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</si>
  <si>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</si>
  <si>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</si>
  <si>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</si>
  <si>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</si>
  <si>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</si>
  <si>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</si>
  <si>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</si>
  <si>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</si>
  <si>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</si>
  <si>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</si>
  <si>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</si>
  <si>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</si>
  <si>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</si>
  <si>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</si>
  <si>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</si>
  <si>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</si>
  <si>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</si>
  <si>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</si>
  <si>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</si>
  <si>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</si>
  <si>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</si>
  <si>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</si>
  <si>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</si>
  <si>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</si>
  <si>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</si>
  <si>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</si>
  <si>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</si>
  <si>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</si>
  <si>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</si>
  <si>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</si>
  <si>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</si>
  <si>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</si>
  <si>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</si>
  <si>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</si>
  <si>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</si>
  <si>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</si>
  <si>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</si>
  <si>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</si>
  <si>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</si>
  <si>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</si>
  <si>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</si>
  <si>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</si>
  <si>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</si>
  <si>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</si>
  <si>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</si>
  <si>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</si>
  <si>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</si>
  <si>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</si>
  <si>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</si>
  <si>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</si>
  <si>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</si>
  <si>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</si>
  <si>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</si>
  <si>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</si>
  <si>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</si>
  <si>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</si>
  <si>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</si>
  <si>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</si>
  <si>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</si>
  <si>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</si>
  <si>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</si>
  <si>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</si>
  <si>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</si>
  <si>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</si>
  <si>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</si>
  <si>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</si>
  <si>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</si>
  <si>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</si>
  <si>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</si>
  <si>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</si>
  <si>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</si>
  <si>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</si>
  <si>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</si>
  <si>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</si>
  <si>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</si>
  <si>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</si>
  <si>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</si>
  <si>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</si>
  <si>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</si>
  <si>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</si>
  <si>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</si>
  <si>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</si>
  <si>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</si>
  <si>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</si>
  <si>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</si>
  <si>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</si>
  <si>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</si>
  <si>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</si>
  <si>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</si>
  <si>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</si>
  <si>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</si>
  <si>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</si>
  <si>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</si>
  <si>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</si>
  <si>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</si>
  <si>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</si>
  <si>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</si>
  <si>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</si>
  <si>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</si>
  <si>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</si>
  <si>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</si>
  <si>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</si>
  <si>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</si>
  <si>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</si>
  <si>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</si>
  <si>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</si>
  <si>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</si>
  <si>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</si>
  <si>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</si>
  <si>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</si>
  <si>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</si>
  <si>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</si>
  <si>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</si>
  <si>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</si>
  <si>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</si>
  <si>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</si>
  <si>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</si>
  <si>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</si>
  <si>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</si>
  <si>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</si>
  <si>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</si>
  <si>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</si>
  <si>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</si>
  <si>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</si>
  <si>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</si>
  <si>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</si>
  <si>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</si>
  <si>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</si>
  <si>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</si>
  <si>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</si>
  <si>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</si>
  <si>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</si>
  <si>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</si>
  <si>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</si>
  <si>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</si>
  <si>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</si>
  <si>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</si>
  <si>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</si>
  <si>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</si>
  <si>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</si>
  <si>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</si>
  <si>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</si>
  <si>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</si>
  <si>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</si>
  <si>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</si>
  <si>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</si>
  <si>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</si>
  <si>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</si>
  <si>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</si>
  <si>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</si>
  <si>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</si>
  <si>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</si>
  <si>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</si>
  <si>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</si>
  <si>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</si>
  <si>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</si>
  <si>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</si>
  <si>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</si>
  <si>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</si>
  <si>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</si>
  <si>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</si>
  <si>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</si>
  <si>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</si>
  <si>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</si>
  <si>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</si>
  <si>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</si>
  <si>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</si>
  <si>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</si>
  <si>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</si>
  <si>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</si>
  <si>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</si>
  <si>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</si>
  <si>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</si>
  <si>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</si>
  <si>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</si>
  <si>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</si>
  <si>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</si>
  <si>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</si>
  <si>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</si>
  <si>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</si>
  <si>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</si>
  <si>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</si>
  <si>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</si>
  <si>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</si>
  <si>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</si>
  <si>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</si>
  <si>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</si>
  <si>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</si>
  <si>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</si>
  <si>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</si>
  <si>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</si>
  <si>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</si>
  <si>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</si>
  <si>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</si>
  <si>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</si>
  <si>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</si>
  <si>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</si>
  <si>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</si>
  <si>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</si>
  <si>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</si>
  <si>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</si>
  <si>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</si>
  <si>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</si>
  <si>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</si>
  <si>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</si>
  <si>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</si>
  <si>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</si>
  <si>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</si>
  <si>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</si>
  <si>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</si>
  <si>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</si>
  <si>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</si>
  <si>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</si>
  <si>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</si>
  <si>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</si>
  <si>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</si>
  <si>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</si>
  <si>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</si>
  <si>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</si>
  <si>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</si>
  <si>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</si>
  <si>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</si>
  <si>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</si>
  <si>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</si>
  <si>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</si>
  <si>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</si>
  <si>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</si>
  <si>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</si>
  <si>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</si>
  <si>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</si>
  <si>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</si>
  <si>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</si>
  <si>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</si>
  <si>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</si>
  <si>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</si>
  <si>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</si>
  <si>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</si>
  <si>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</si>
  <si>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</si>
  <si>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</si>
  <si>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</si>
  <si>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</si>
  <si>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</si>
  <si>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</si>
  <si>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</si>
  <si>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</si>
  <si>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</si>
  <si>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</si>
  <si>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</si>
  <si>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</si>
  <si>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</si>
  <si>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</si>
  <si>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</si>
  <si>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</si>
  <si>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</si>
  <si>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</si>
  <si>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</si>
  <si>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</si>
  <si>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</si>
  <si>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</si>
  <si>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</si>
  <si>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</si>
  <si>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</si>
  <si>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</si>
  <si>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</si>
  <si>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</si>
  <si>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</si>
  <si>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</si>
  <si>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</si>
  <si>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</si>
  <si>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</si>
  <si>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</si>
  <si>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</si>
  <si>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</si>
  <si>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</si>
  <si>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</si>
  <si>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</si>
  <si>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</si>
  <si>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</si>
  <si>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</si>
  <si>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</si>
  <si>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</si>
  <si>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</si>
  <si>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</si>
  <si>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</si>
  <si>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</si>
  <si>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</si>
  <si>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</si>
  <si>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</si>
  <si>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</si>
  <si>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</si>
  <si>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</si>
  <si>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</si>
  <si>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</si>
  <si>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</si>
  <si>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</si>
  <si>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</si>
  <si>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</si>
  <si>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</si>
  <si>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</si>
  <si>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</si>
  <si>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</si>
  <si>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</si>
  <si>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</si>
  <si>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</si>
  <si>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</si>
  <si>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</si>
  <si>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</si>
  <si>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</si>
  <si>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</si>
  <si>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</si>
  <si>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</si>
  <si>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</si>
  <si>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</si>
  <si>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</si>
  <si>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</si>
  <si>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</si>
  <si>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</si>
  <si>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</si>
  <si>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</si>
  <si>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</si>
  <si>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</si>
  <si>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</si>
  <si>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</si>
  <si>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</si>
  <si>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</si>
  <si>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</si>
  <si>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</si>
  <si>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</si>
  <si>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</si>
  <si>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</si>
  <si>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</si>
  <si>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</si>
  <si>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</si>
  <si>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</si>
  <si>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</si>
  <si>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</si>
  <si>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</si>
  <si>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</si>
  <si>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</si>
  <si>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</si>
  <si>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</si>
  <si>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</si>
  <si>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</si>
  <si>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</si>
  <si>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</si>
  <si>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</si>
  <si>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</si>
  <si>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</si>
  <si>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</si>
  <si>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</si>
  <si>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</si>
  <si>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</si>
  <si>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</si>
  <si>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</si>
  <si>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</si>
  <si>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</si>
  <si>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</si>
  <si>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</si>
  <si>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</si>
  <si>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</si>
  <si>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</si>
  <si>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</si>
  <si>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</si>
  <si>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</si>
  <si>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</si>
  <si>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</si>
  <si>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</si>
  <si>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</si>
  <si>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</si>
  <si>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</si>
  <si>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</si>
  <si>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</si>
  <si>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</si>
  <si>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</si>
  <si>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</si>
  <si>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</si>
  <si>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</si>
  <si>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</si>
  <si>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</si>
  <si>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</si>
  <si>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</si>
  <si>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</si>
  <si>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</si>
  <si>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</si>
  <si>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</si>
  <si>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</si>
  <si>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</si>
  <si>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</si>
  <si>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</si>
  <si>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</si>
  <si>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</si>
  <si>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</si>
  <si>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</si>
  <si>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</si>
  <si>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</si>
  <si>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</si>
  <si>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</si>
  <si>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</si>
  <si>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</si>
  <si>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</si>
  <si>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</si>
  <si>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</si>
  <si>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</si>
  <si>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</si>
  <si>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</si>
  <si>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</si>
  <si>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</si>
  <si>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</si>
  <si>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</si>
  <si>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</si>
  <si>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</si>
  <si>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</si>
  <si>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</si>
  <si>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</si>
  <si>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</si>
  <si>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</si>
  <si>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</si>
  <si>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</si>
  <si>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</si>
  <si>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</si>
  <si>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</si>
  <si>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</si>
  <si>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</si>
  <si>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</si>
  <si>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</si>
  <si>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</si>
  <si>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</si>
  <si>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</si>
  <si>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</si>
  <si>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</si>
  <si>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</si>
  <si>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</si>
  <si>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</si>
  <si>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</si>
  <si>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</si>
  <si>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</si>
  <si>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</si>
  <si>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</si>
  <si>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</si>
  <si>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</si>
  <si>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</si>
  <si>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</si>
  <si>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</si>
  <si>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</si>
  <si>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</si>
  <si>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</si>
  <si>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</si>
  <si>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</si>
  <si>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</si>
  <si>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</si>
  <si>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</si>
  <si>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</si>
  <si>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</si>
  <si>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</si>
  <si>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</si>
  <si>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</si>
  <si>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</si>
  <si>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</si>
  <si>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</si>
  <si>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</si>
  <si>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</si>
  <si>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</si>
  <si>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</si>
  <si>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</si>
  <si>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</si>
  <si>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</si>
  <si>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</si>
  <si>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</si>
  <si>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</si>
  <si>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</si>
  <si>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</si>
  <si>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</si>
  <si>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</si>
  <si>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</si>
  <si>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</si>
  <si>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</si>
  <si>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</si>
  <si>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</si>
  <si>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</si>
  <si>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</si>
  <si>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</si>
  <si>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</si>
  <si>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</si>
  <si>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</si>
  <si>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</si>
  <si>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</si>
  <si>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</si>
  <si>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</si>
  <si>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</si>
  <si>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</si>
  <si>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</si>
  <si>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</si>
  <si>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</si>
  <si>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</si>
  <si>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</si>
  <si>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</si>
  <si>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</si>
  <si>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</si>
  <si>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</si>
  <si>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</si>
  <si>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</si>
  <si>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</si>
  <si>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</si>
  <si>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</si>
  <si>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</si>
  <si>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</si>
  <si>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</si>
  <si>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</si>
  <si>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</si>
  <si>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</si>
  <si>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</si>
  <si>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</si>
  <si>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</si>
  <si>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</si>
  <si>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</si>
  <si>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</si>
  <si>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</si>
  <si>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</si>
  <si>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</si>
  <si>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</si>
  <si>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</si>
  <si>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</si>
  <si>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</si>
  <si>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</si>
  <si>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</si>
  <si>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</si>
  <si>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</si>
  <si>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</si>
  <si>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</si>
  <si>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</si>
  <si>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</si>
  <si>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</si>
  <si>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</si>
  <si>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</si>
  <si>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</si>
  <si>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</si>
  <si>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</si>
  <si>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</si>
  <si>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</si>
  <si>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</si>
  <si>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</si>
  <si>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</si>
  <si>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</si>
  <si>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</si>
  <si>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</si>
  <si>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</si>
  <si>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</si>
  <si>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</si>
  <si>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</si>
  <si>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</si>
  <si>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</si>
  <si>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</si>
  <si>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</si>
  <si>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</si>
  <si>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</si>
  <si>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</si>
  <si>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</si>
  <si>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</si>
  <si>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</si>
  <si>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</si>
  <si>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</si>
  <si>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</si>
  <si>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</si>
  <si>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</si>
  <si>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</si>
  <si>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</si>
  <si>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</si>
  <si>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</si>
  <si>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</si>
  <si>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</si>
  <si>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</si>
  <si>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</si>
  <si>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</si>
  <si>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</si>
  <si>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</si>
  <si>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</si>
  <si>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</si>
  <si>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</si>
  <si>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</si>
  <si>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</si>
  <si>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</si>
  <si>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</si>
  <si>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</si>
  <si>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</si>
  <si>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</si>
  <si>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</si>
  <si>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</si>
  <si>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</si>
  <si>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</si>
  <si>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</si>
  <si>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</si>
  <si>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</si>
  <si>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</si>
  <si>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</si>
  <si>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</si>
  <si>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</si>
  <si>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</si>
  <si>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</si>
  <si>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</si>
  <si>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</si>
  <si>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</si>
  <si>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</si>
  <si>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</si>
  <si>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</si>
  <si>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</si>
  <si>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</si>
  <si>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</si>
  <si>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</si>
  <si>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</si>
  <si>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</si>
  <si>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</si>
  <si>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</si>
  <si>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</si>
  <si>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</si>
  <si>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</si>
  <si>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</si>
  <si>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</si>
  <si>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</si>
  <si>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</si>
  <si>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</si>
  <si>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</si>
  <si>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</si>
  <si>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</si>
  <si>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</si>
  <si>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</si>
  <si>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</si>
  <si>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</si>
  <si>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</si>
  <si>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</si>
  <si>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</si>
  <si>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</si>
  <si>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</si>
  <si>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</si>
  <si>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</si>
  <si>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</si>
  <si>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</si>
  <si>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</si>
  <si>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</si>
  <si>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</si>
  <si>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</si>
  <si>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</si>
  <si>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</si>
  <si>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</si>
  <si>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</si>
  <si>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</si>
  <si>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</si>
  <si>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</si>
  <si>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</si>
  <si>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</si>
  <si>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</si>
  <si>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</si>
  <si>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</si>
  <si>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</si>
  <si>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</si>
  <si>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</si>
  <si>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</si>
  <si>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</si>
  <si>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</si>
  <si>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</si>
  <si>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</si>
  <si>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</si>
  <si>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</si>
  <si>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</si>
  <si>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</si>
  <si>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</si>
  <si>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</si>
  <si>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</si>
  <si>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</si>
  <si>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</si>
  <si>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</si>
  <si>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</si>
  <si>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</si>
  <si>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</si>
  <si>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</si>
  <si>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</si>
  <si>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</si>
  <si>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</si>
  <si>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</si>
  <si>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</si>
  <si>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</si>
  <si>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</si>
  <si>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</si>
  <si>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</si>
  <si>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</si>
  <si>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</si>
  <si>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</si>
  <si>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</si>
  <si>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</si>
  <si>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</si>
  <si>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</si>
  <si>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</si>
  <si>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</si>
  <si>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</si>
  <si>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</si>
  <si>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</si>
  <si>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</si>
  <si>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</si>
  <si>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</si>
  <si>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</si>
  <si>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</si>
  <si>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</si>
  <si>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</si>
  <si>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</si>
  <si>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</si>
  <si>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</si>
  <si>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</si>
  <si>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</si>
  <si>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</si>
  <si>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</si>
  <si>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</si>
  <si>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</si>
  <si>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</si>
  <si>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</si>
  <si>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</si>
  <si>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</si>
  <si>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</si>
  <si>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</si>
  <si>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</si>
  <si>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</si>
  <si>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</si>
  <si>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</si>
  <si>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</si>
  <si>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</si>
  <si>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</si>
  <si>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</si>
  <si>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</si>
  <si>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</si>
  <si>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</si>
  <si>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</si>
  <si>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</si>
  <si>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</si>
  <si>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</si>
  <si>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</si>
  <si>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</si>
  <si>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</si>
  <si>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</si>
  <si>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</si>
  <si>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</si>
  <si>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</si>
  <si>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</si>
  <si>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</si>
  <si>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</si>
  <si>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</si>
  <si>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</si>
  <si>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</si>
  <si>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</si>
  <si>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</si>
  <si>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</si>
  <si>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</si>
  <si>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</si>
  <si>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</si>
  <si>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</si>
  <si>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</si>
  <si>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</si>
  <si>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</si>
  <si>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</si>
  <si>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</si>
  <si>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</si>
  <si>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</si>
  <si>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</si>
  <si>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</si>
  <si>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</si>
  <si>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</si>
  <si>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</si>
  <si>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</si>
  <si>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</si>
  <si>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</si>
  <si>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</si>
  <si>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</si>
  <si>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</si>
  <si>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</si>
  <si>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</si>
  <si>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</si>
  <si>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</si>
  <si>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</si>
  <si>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</si>
  <si>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</si>
  <si>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</si>
  <si>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</si>
  <si>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</si>
  <si>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</si>
  <si>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</si>
  <si>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</si>
  <si>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</si>
  <si>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</si>
  <si>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</si>
  <si>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</si>
  <si>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</si>
  <si>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</si>
  <si>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</si>
  <si>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</si>
  <si>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</si>
  <si>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</si>
  <si>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</si>
  <si>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</si>
  <si>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</si>
  <si>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</si>
  <si>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</si>
  <si>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</si>
  <si>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</si>
  <si>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</si>
  <si>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</si>
  <si>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</si>
  <si>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</si>
  <si>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</si>
  <si>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</si>
  <si>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</si>
  <si>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</si>
  <si>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</si>
  <si>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</si>
  <si>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</si>
  <si>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</si>
  <si>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</si>
  <si>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</si>
  <si>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</si>
  <si>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</si>
  <si>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</si>
  <si>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</si>
  <si>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</si>
  <si>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</si>
  <si>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</si>
  <si>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</si>
  <si>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</si>
  <si>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</si>
  <si>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</si>
  <si>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</si>
  <si>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</si>
  <si>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</si>
  <si>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</si>
  <si>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</si>
  <si>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</si>
  <si>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</si>
  <si>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</si>
  <si>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</si>
  <si>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</si>
  <si>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</si>
  <si>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</si>
  <si>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</si>
  <si>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</si>
  <si>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</si>
  <si>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</si>
  <si>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</si>
  <si>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</si>
  <si>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</si>
  <si>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</si>
  <si>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</si>
  <si>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</si>
  <si>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</si>
  <si>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</si>
  <si>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</si>
  <si>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</si>
  <si>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</si>
  <si>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</si>
  <si>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</si>
  <si>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</si>
  <si>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</si>
  <si>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</si>
  <si>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</si>
  <si>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</si>
  <si>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</si>
  <si>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</si>
  <si>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</si>
  <si>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</si>
  <si>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</si>
  <si>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</si>
  <si>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</si>
  <si>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</si>
  <si>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</si>
  <si>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</si>
  <si>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</si>
  <si>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</si>
  <si>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</si>
  <si>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</si>
  <si>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</si>
  <si>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</si>
  <si>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</si>
  <si>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</si>
  <si>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</si>
  <si>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</si>
  <si>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</si>
  <si>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</si>
  <si>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</si>
  <si>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</si>
  <si>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</si>
  <si>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</si>
  <si>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</si>
  <si>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</si>
  <si>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</si>
  <si>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</si>
  <si>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</si>
  <si>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</si>
  <si>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</si>
  <si>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</si>
  <si>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</si>
  <si>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</si>
  <si>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</si>
  <si>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</si>
  <si>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</si>
  <si>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</si>
  <si>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</si>
  <si>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</si>
  <si>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</si>
  <si>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</si>
  <si>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</si>
  <si>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</si>
  <si>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</si>
  <si>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</si>
  <si>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</si>
  <si>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</si>
  <si>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</si>
  <si>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</si>
  <si>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</si>
  <si>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</si>
  <si>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</si>
  <si>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</si>
  <si>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</si>
  <si>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</si>
  <si>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</si>
  <si>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</si>
  <si>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</si>
  <si>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</si>
  <si>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</si>
  <si>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</si>
  <si>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</si>
  <si>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</si>
  <si>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</si>
  <si>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</si>
  <si>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</si>
  <si>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</si>
  <si>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</si>
  <si>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</si>
  <si>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</si>
  <si>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</si>
  <si>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</si>
  <si>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</si>
  <si>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</si>
  <si>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</si>
  <si>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</si>
  <si>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</si>
  <si>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</si>
  <si>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</si>
  <si>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</si>
  <si>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</si>
  <si>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</si>
  <si>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</si>
  <si>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</si>
  <si>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</si>
  <si>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</si>
  <si>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</si>
  <si>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</si>
  <si>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</si>
  <si>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</si>
  <si>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</si>
  <si>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</si>
  <si>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</si>
  <si>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</si>
  <si>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</si>
  <si>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</si>
  <si>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</si>
  <si>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</si>
  <si>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</si>
  <si>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</si>
  <si>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</si>
  <si>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</si>
  <si>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</si>
  <si>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</si>
  <si>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</si>
  <si>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</si>
  <si>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</si>
  <si>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</si>
  <si>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</si>
  <si>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</si>
  <si>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</si>
  <si>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</si>
  <si>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</si>
  <si>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</si>
  <si>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</si>
  <si>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</si>
  <si>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</si>
  <si>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</si>
  <si>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</si>
  <si>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</si>
  <si>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</si>
  <si>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</si>
  <si>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</si>
  <si>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</si>
  <si>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</si>
  <si>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</si>
  <si>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</si>
  <si>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</si>
  <si>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</si>
  <si>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</si>
  <si>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</si>
  <si>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</si>
  <si>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</si>
  <si>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</si>
  <si>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</si>
  <si>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</si>
  <si>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</si>
  <si>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</si>
  <si>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</si>
  <si>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</si>
  <si>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</si>
  <si>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</si>
  <si>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</si>
  <si>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</si>
  <si>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</si>
  <si>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</si>
  <si>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</si>
  <si>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</si>
  <si>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</si>
  <si>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</si>
  <si>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</si>
  <si>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</si>
  <si>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</si>
  <si>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</si>
  <si>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</si>
  <si>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</si>
  <si>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</si>
  <si>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</si>
  <si>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</si>
  <si>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</si>
  <si>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</si>
  <si>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</si>
  <si>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</si>
  <si>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</si>
  <si>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</si>
  <si>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</si>
  <si>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</si>
  <si>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</si>
  <si>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</si>
  <si>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</si>
  <si>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</si>
  <si>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</si>
  <si>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</si>
  <si>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</si>
  <si>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</si>
  <si>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</si>
  <si>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</si>
  <si>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</si>
  <si>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</si>
  <si>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</si>
  <si>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</si>
  <si>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</si>
  <si>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</si>
  <si>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</si>
  <si>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</si>
  <si>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</si>
  <si>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</si>
  <si>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</si>
  <si>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</si>
  <si>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</si>
  <si>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</si>
  <si>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</si>
  <si>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</si>
  <si>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</si>
  <si>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</si>
  <si>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</si>
  <si>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</si>
  <si>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</si>
  <si>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</si>
  <si>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</si>
  <si>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</si>
  <si>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</si>
  <si>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</si>
  <si>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</si>
  <si>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</si>
  <si>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</si>
  <si>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</si>
  <si>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</si>
  <si>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</si>
  <si>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</si>
  <si>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</si>
  <si>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</si>
  <si>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</si>
  <si>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</si>
  <si>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</si>
  <si>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</si>
  <si>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</si>
  <si>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</si>
  <si>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</si>
  <si>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</si>
  <si>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</si>
  <si>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</si>
  <si>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</si>
  <si>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</si>
  <si>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</si>
  <si>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</si>
  <si>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</si>
  <si>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</si>
  <si>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</si>
  <si>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</si>
  <si>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</si>
  <si>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</si>
  <si>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</si>
  <si>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</si>
  <si>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</si>
  <si>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</si>
  <si>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</si>
  <si>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</si>
  <si>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</si>
  <si>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</si>
  <si>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</si>
  <si>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</si>
  <si>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</si>
  <si>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</si>
  <si>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</si>
  <si>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</si>
  <si>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</si>
  <si>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</si>
  <si>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</si>
  <si>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</si>
  <si>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</si>
  <si>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</si>
  <si>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</si>
  <si>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</si>
  <si>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</si>
  <si>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</si>
  <si>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</si>
  <si>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</si>
  <si>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</si>
  <si>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</si>
  <si>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</si>
  <si>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</si>
  <si>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</si>
  <si>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</si>
  <si>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</si>
  <si>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</si>
  <si>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</si>
  <si>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</si>
  <si>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</si>
  <si>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</si>
  <si>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</si>
  <si>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</si>
  <si>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</si>
  <si>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</si>
  <si>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</si>
  <si>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</si>
  <si>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</si>
  <si>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</si>
  <si>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</si>
  <si>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</si>
  <si>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</si>
  <si>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</si>
  <si>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</si>
  <si>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</si>
  <si>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</si>
  <si>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</si>
  <si>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</si>
  <si>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</si>
  <si>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</si>
  <si>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</si>
  <si>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</si>
  <si>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</si>
  <si>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</si>
  <si>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</si>
  <si>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</si>
  <si>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</si>
  <si>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</si>
  <si>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</si>
  <si>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</si>
  <si>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</si>
  <si>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</si>
  <si>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</si>
  <si>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</si>
  <si>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</si>
  <si>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</si>
  <si>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</si>
  <si>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</si>
  <si>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</si>
  <si>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</si>
  <si>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</si>
  <si>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</si>
  <si>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</si>
  <si>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</si>
  <si>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</si>
  <si>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</si>
  <si>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</si>
  <si>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</si>
  <si>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</si>
  <si>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</si>
  <si>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</si>
  <si>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</si>
  <si>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</si>
  <si>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</si>
  <si>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</si>
  <si>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</si>
  <si>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</si>
  <si>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</si>
  <si>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</si>
  <si>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</si>
  <si>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</si>
  <si>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</si>
  <si>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</si>
  <si>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</si>
  <si>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</si>
  <si>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</si>
  <si>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</si>
  <si>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</si>
  <si>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</si>
  <si>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</si>
  <si>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</si>
  <si>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</si>
  <si>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</si>
  <si>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</si>
  <si>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</si>
  <si>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</si>
  <si>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</si>
  <si>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</si>
  <si>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</si>
  <si>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</si>
  <si>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</si>
  <si>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</si>
  <si>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</si>
  <si>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</si>
  <si>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</si>
  <si>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</si>
  <si>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</si>
  <si>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</si>
  <si>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</si>
  <si>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</si>
  <si>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</si>
  <si>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</si>
  <si>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</si>
  <si>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</si>
  <si>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</si>
  <si>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</si>
  <si>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</si>
  <si>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</si>
  <si>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</si>
  <si>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</si>
  <si>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</si>
  <si>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</si>
  <si>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</si>
  <si>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</si>
  <si>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</si>
  <si>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</si>
  <si>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</si>
  <si>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</si>
  <si>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</si>
  <si>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</si>
  <si>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</si>
  <si>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</si>
  <si>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</si>
  <si>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</si>
  <si>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</si>
  <si>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</si>
  <si>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</si>
  <si>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</si>
  <si>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</si>
  <si>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</si>
  <si>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</si>
  <si>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</si>
  <si>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</si>
  <si>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</si>
  <si>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</si>
  <si>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</si>
  <si>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</si>
  <si>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</si>
  <si>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</si>
  <si>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</si>
  <si>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</si>
  <si>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</si>
  <si>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</si>
  <si>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</si>
  <si>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</si>
  <si>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</si>
  <si>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</si>
  <si>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</si>
  <si>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</si>
  <si>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</si>
  <si>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</si>
  <si>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</si>
  <si>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</si>
  <si>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</si>
  <si>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</si>
  <si>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</si>
  <si>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</si>
  <si>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</si>
  <si>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</si>
  <si>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</si>
  <si>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</si>
  <si>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</si>
  <si>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</si>
  <si>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</si>
  <si>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</si>
  <si>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</si>
  <si>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</si>
  <si>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</si>
  <si>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</si>
  <si>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</si>
  <si>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</si>
  <si>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</si>
  <si>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</si>
  <si>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</si>
  <si>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</si>
  <si>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</si>
  <si>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</si>
  <si>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</si>
  <si>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</si>
  <si>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</si>
  <si>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</si>
  <si>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</si>
  <si>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</si>
  <si>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</si>
  <si>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</si>
  <si>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</si>
  <si>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</si>
  <si>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</si>
  <si>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</si>
  <si>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</si>
  <si>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</si>
  <si>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</si>
  <si>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</si>
  <si>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</si>
  <si>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</si>
  <si>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</si>
  <si>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</si>
  <si>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</si>
  <si>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</si>
  <si>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</si>
  <si>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</si>
  <si>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</si>
  <si>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</si>
  <si>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</si>
  <si>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</si>
  <si>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</si>
  <si>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</si>
  <si>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</si>
  <si>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</si>
  <si>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</si>
  <si>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</si>
  <si>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</si>
  <si>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</si>
  <si>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</si>
  <si>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</si>
  <si>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</si>
  <si>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</si>
  <si>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</si>
  <si>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</si>
  <si>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</si>
  <si>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</si>
  <si>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</si>
  <si>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</si>
  <si>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</si>
  <si>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</si>
  <si>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</si>
  <si>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</si>
  <si>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</si>
  <si>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</si>
  <si>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</si>
  <si>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</si>
  <si>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</si>
  <si>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</si>
  <si>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</si>
  <si>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</si>
  <si>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</si>
  <si>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</si>
  <si>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</si>
  <si>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</si>
  <si>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</si>
  <si>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</si>
  <si>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</si>
  <si>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</si>
  <si>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</si>
  <si>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</si>
  <si>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</si>
  <si>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</si>
  <si>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</si>
  <si>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</si>
  <si>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</si>
  <si>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</si>
  <si>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</si>
  <si>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</si>
  <si>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</si>
  <si>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</si>
  <si>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</si>
  <si>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</si>
  <si>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</si>
  <si>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</si>
  <si>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</si>
  <si>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</si>
  <si>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</si>
  <si>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</si>
  <si>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</si>
  <si>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</si>
  <si>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</si>
  <si>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</si>
  <si>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</si>
  <si>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</si>
  <si>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</si>
  <si>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</si>
  <si>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</si>
  <si>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</si>
  <si>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</si>
  <si>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</si>
  <si>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</si>
  <si>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</si>
  <si>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</si>
  <si>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</si>
  <si>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</si>
  <si>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</si>
  <si>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</si>
  <si>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</si>
  <si>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</si>
  <si>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</si>
  <si>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</si>
  <si>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</si>
  <si>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</si>
  <si>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</si>
  <si>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</si>
  <si>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</si>
  <si>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</si>
  <si>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</si>
  <si>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</si>
  <si>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</si>
  <si>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</si>
  <si>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</si>
  <si>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</si>
  <si>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</si>
  <si>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</si>
  <si>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</si>
  <si>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</si>
  <si>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</si>
  <si>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</si>
  <si>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</si>
  <si>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</si>
  <si>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</si>
  <si>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</si>
  <si>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</si>
  <si>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</si>
  <si>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</si>
  <si>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</si>
  <si>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</si>
  <si>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</si>
  <si>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</si>
  <si>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</si>
  <si>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</si>
  <si>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</si>
  <si>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</si>
  <si>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</si>
  <si>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</si>
  <si>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</si>
  <si>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</si>
  <si>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</si>
  <si>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</si>
  <si>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</si>
  <si>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</si>
  <si>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</si>
  <si>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</si>
  <si>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</si>
  <si>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</si>
  <si>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</si>
  <si>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</si>
  <si>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</si>
  <si>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</si>
  <si>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</si>
  <si>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</si>
  <si>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</si>
  <si>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</si>
  <si>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</si>
  <si>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</si>
  <si>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</si>
  <si>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</si>
  <si>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</si>
  <si>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</si>
  <si>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</si>
  <si>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</si>
  <si>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</si>
  <si>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</si>
  <si>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</si>
  <si>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</si>
  <si>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</si>
  <si>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</si>
  <si>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</si>
  <si>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</si>
  <si>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</si>
  <si>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</si>
  <si>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</si>
  <si>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</si>
  <si>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</si>
  <si>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</si>
  <si>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</si>
  <si>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</si>
  <si>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</si>
  <si>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</si>
  <si>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</si>
  <si>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</si>
  <si>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</si>
  <si>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</si>
  <si>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</si>
  <si>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</si>
  <si>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</si>
  <si>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</si>
  <si>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</si>
  <si>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</si>
  <si>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</si>
  <si>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</si>
  <si>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</si>
  <si>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</si>
  <si>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</si>
  <si>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</si>
  <si>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</si>
  <si>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</si>
  <si>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</si>
  <si>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</si>
  <si>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</si>
  <si>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</si>
  <si>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</si>
  <si>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</si>
  <si>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</si>
  <si>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</si>
  <si>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</si>
  <si>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</si>
  <si>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</si>
  <si>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</si>
  <si>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</si>
  <si>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</si>
  <si>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</si>
  <si>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</si>
  <si>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</si>
  <si>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</si>
  <si>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</si>
  <si>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</si>
  <si>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</si>
  <si>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</si>
  <si>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</si>
  <si>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</si>
  <si>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</si>
  <si>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</si>
  <si>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</si>
  <si>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</si>
  <si>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</si>
  <si>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</si>
  <si>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</si>
  <si>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</si>
  <si>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</si>
  <si>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</si>
  <si>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</si>
  <si>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</si>
  <si>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</si>
  <si>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</si>
  <si>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</si>
  <si>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</si>
  <si>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</si>
  <si>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</si>
  <si>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</si>
  <si>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</si>
  <si>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</si>
  <si>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</si>
  <si>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</si>
  <si>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</si>
  <si>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</si>
  <si>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</si>
  <si>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</si>
  <si>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</si>
  <si>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</si>
  <si>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</si>
  <si>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</si>
  <si>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</si>
  <si>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</si>
  <si>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</si>
  <si>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</si>
  <si>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</si>
  <si>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</si>
  <si>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</si>
  <si>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</si>
  <si>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</si>
  <si>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</si>
  <si>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</si>
  <si>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</si>
  <si>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</si>
  <si>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</si>
  <si>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</si>
  <si>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</si>
  <si>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</si>
  <si>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</si>
  <si>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</si>
  <si>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</si>
  <si>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</si>
  <si>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</si>
  <si>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</si>
  <si>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</si>
  <si>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</si>
  <si>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</si>
  <si>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</si>
  <si>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</si>
  <si>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</si>
  <si>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</si>
  <si>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</si>
  <si>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</si>
  <si>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</si>
  <si>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</si>
  <si>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</si>
  <si>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</si>
  <si>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</si>
  <si>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</si>
  <si>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</si>
  <si>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</si>
  <si>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</si>
  <si>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</si>
  <si>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</si>
  <si>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</si>
  <si>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</si>
  <si>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</si>
  <si>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</si>
  <si>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</si>
  <si>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</si>
  <si>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</si>
  <si>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</si>
  <si>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</si>
  <si>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</si>
  <si>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</si>
  <si>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</si>
  <si>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</si>
  <si>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</si>
  <si>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</si>
  <si>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</si>
  <si>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</si>
  <si>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</si>
  <si>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</si>
  <si>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</si>
  <si>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</si>
  <si>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</si>
  <si>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</si>
  <si>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</si>
  <si>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</si>
  <si>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</si>
  <si>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</si>
  <si>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</si>
  <si>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</si>
  <si>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</si>
  <si>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</si>
  <si>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</si>
  <si>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</si>
  <si>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</si>
  <si>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</si>
  <si>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</si>
  <si>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</si>
  <si>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</si>
  <si>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</si>
  <si>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</si>
  <si>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</si>
  <si>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</si>
  <si>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</si>
  <si>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</si>
  <si>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</si>
  <si>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</si>
  <si>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</si>
  <si>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</si>
  <si>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</si>
  <si>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</si>
  <si>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</si>
  <si>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</si>
  <si>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</si>
  <si>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</si>
  <si>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</si>
  <si>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</si>
  <si>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</si>
  <si>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</si>
  <si>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</si>
  <si>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</si>
  <si>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</si>
  <si>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</si>
  <si>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</si>
  <si>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</si>
  <si>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</si>
  <si>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</si>
  <si>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</si>
  <si>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</si>
  <si>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</si>
  <si>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</si>
  <si>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</si>
  <si>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</si>
  <si>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</si>
  <si>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</si>
  <si>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</si>
  <si>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</si>
  <si>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</si>
  <si>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</si>
  <si>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</si>
  <si>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</si>
  <si>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</si>
  <si>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</si>
  <si>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</si>
  <si>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</si>
  <si>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</si>
  <si>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</si>
  <si>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</si>
  <si>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</si>
  <si>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</si>
  <si>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</si>
  <si>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</si>
  <si>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</si>
  <si>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</si>
  <si>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</si>
  <si>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</si>
  <si>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</si>
  <si>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</si>
  <si>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</si>
  <si>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</si>
  <si>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</si>
  <si>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</si>
  <si>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</si>
  <si>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</si>
  <si>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</si>
  <si>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</si>
  <si>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</si>
  <si>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</si>
  <si>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</si>
  <si>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</si>
  <si>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</si>
  <si>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</si>
  <si>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</si>
  <si>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</si>
  <si>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</si>
  <si>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</si>
  <si>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</si>
  <si>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</si>
  <si>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</si>
  <si>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</si>
  <si>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</si>
  <si>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</si>
  <si>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</si>
  <si>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</si>
  <si>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</si>
  <si>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</si>
  <si>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</si>
  <si>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</si>
  <si>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</si>
  <si>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</si>
  <si>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</si>
  <si>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</si>
  <si>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</si>
  <si>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</si>
  <si>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</si>
  <si>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</si>
  <si>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</si>
  <si>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</si>
  <si>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</si>
  <si>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</si>
  <si>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</si>
  <si>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</si>
  <si>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</si>
  <si>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</si>
  <si>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</si>
  <si>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</si>
  <si>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</si>
  <si>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</si>
  <si>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</si>
  <si>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</si>
  <si>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</si>
  <si>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</si>
  <si>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</si>
  <si>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</si>
  <si>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</si>
  <si>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</si>
  <si>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</si>
  <si>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</si>
  <si>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</si>
  <si>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</si>
  <si>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</si>
  <si>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</si>
  <si>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</si>
  <si>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</si>
  <si>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</si>
  <si>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</si>
  <si>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</si>
  <si>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</si>
  <si>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</si>
  <si>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</si>
  <si>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</si>
  <si>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</si>
  <si>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</si>
  <si>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</si>
  <si>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</si>
  <si>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</si>
  <si>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</si>
  <si>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</si>
  <si>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</si>
  <si>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</si>
  <si>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</si>
  <si>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</si>
  <si>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</si>
  <si>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</si>
  <si>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</si>
  <si>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</si>
  <si>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</si>
  <si>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</si>
  <si>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</si>
  <si>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</si>
  <si>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</si>
  <si>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</si>
  <si>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</si>
  <si>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</si>
  <si>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</si>
  <si>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</si>
  <si>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</si>
  <si>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</si>
  <si>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</si>
  <si>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</si>
  <si>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</si>
  <si>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</si>
  <si>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</si>
  <si>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</si>
  <si>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</si>
  <si>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</si>
  <si>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</si>
  <si>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</si>
  <si>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</si>
  <si>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</si>
  <si>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</si>
  <si>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</si>
  <si>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</si>
  <si>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</si>
  <si>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</si>
  <si>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</si>
  <si>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</si>
  <si>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</si>
  <si>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</si>
  <si>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</si>
  <si>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</si>
  <si>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</si>
  <si>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</si>
  <si>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</si>
  <si>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</si>
  <si>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</si>
  <si>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</si>
  <si>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</si>
  <si>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</si>
  <si>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</si>
  <si>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</si>
  <si>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</si>
  <si>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</si>
  <si>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</si>
  <si>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</si>
  <si>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</si>
  <si>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</si>
  <si>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</si>
  <si>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</si>
  <si>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</si>
  <si>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</si>
  <si>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</si>
  <si>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</si>
  <si>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</si>
  <si>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</si>
  <si>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</si>
  <si>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</si>
  <si>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</si>
  <si>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</si>
  <si>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</si>
  <si>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</si>
  <si>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</si>
  <si>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</si>
  <si>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</si>
  <si>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</si>
  <si>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</si>
  <si>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</si>
  <si>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</si>
  <si>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</si>
  <si>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</si>
  <si>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</si>
  <si>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</si>
  <si>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</si>
  <si>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</si>
  <si>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</si>
  <si>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</si>
  <si>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</si>
  <si>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</si>
  <si>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</si>
  <si>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</si>
  <si>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</si>
  <si>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</si>
  <si>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</si>
  <si>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</si>
  <si>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</si>
  <si>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</si>
  <si>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</si>
  <si>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</si>
  <si>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</si>
  <si>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</si>
  <si>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</si>
  <si>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</si>
  <si>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</si>
  <si>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</si>
  <si>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</si>
  <si>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</si>
  <si>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</si>
  <si>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</si>
  <si>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</si>
  <si>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</si>
  <si>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</si>
  <si>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</si>
  <si>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</si>
  <si>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</si>
  <si>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</si>
  <si>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</si>
  <si>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</si>
  <si>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</si>
  <si>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</si>
  <si>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</si>
  <si>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</si>
  <si>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</si>
  <si>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</si>
  <si>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</si>
  <si>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</si>
  <si>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</si>
  <si>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</si>
  <si>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</si>
  <si>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</si>
  <si>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</si>
  <si>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</si>
  <si>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</si>
  <si>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</si>
  <si>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</si>
  <si>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</si>
  <si>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</si>
  <si>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</si>
  <si>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</si>
  <si>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</si>
  <si>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</si>
  <si>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</si>
  <si>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</si>
  <si>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</si>
  <si>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</si>
  <si>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</si>
  <si>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</si>
  <si>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</si>
  <si>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</si>
  <si>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</si>
  <si>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</si>
  <si>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</si>
  <si>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</si>
  <si>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</si>
  <si>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</si>
  <si>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</si>
  <si>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</si>
  <si>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</si>
  <si>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</si>
  <si>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</si>
  <si>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</si>
  <si>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</si>
  <si>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</si>
  <si>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</si>
  <si>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</si>
  <si>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</si>
  <si>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</si>
  <si>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</si>
  <si>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</si>
  <si>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</si>
  <si>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</si>
  <si>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</si>
  <si>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</si>
  <si>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</si>
  <si>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</si>
  <si>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</si>
  <si>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</si>
  <si>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</si>
  <si>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</si>
  <si>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</si>
  <si>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</si>
  <si>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</si>
  <si>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</si>
  <si>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</si>
  <si>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</si>
  <si>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</si>
  <si>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</si>
  <si>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</si>
  <si>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</si>
  <si>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</si>
  <si>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</si>
  <si>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</si>
  <si>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</si>
  <si>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</si>
  <si>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</si>
  <si>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</si>
  <si>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</si>
  <si>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</si>
  <si>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</si>
  <si>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</si>
  <si>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</si>
  <si>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</si>
  <si>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</si>
  <si>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</si>
  <si>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</si>
  <si>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</si>
  <si>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</si>
  <si>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</si>
  <si>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</si>
  <si>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</si>
  <si>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</si>
  <si>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</si>
  <si>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</si>
  <si>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</si>
  <si>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</si>
  <si>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</si>
  <si>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</si>
  <si>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</si>
  <si>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</si>
  <si>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</si>
  <si>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</si>
  <si>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</si>
  <si>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</si>
  <si>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</si>
  <si>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</si>
  <si>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</si>
  <si>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</si>
  <si>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</si>
  <si>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</si>
  <si>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</si>
  <si>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</si>
  <si>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</si>
  <si>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</si>
  <si>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</si>
  <si>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</si>
  <si>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</si>
  <si>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</si>
  <si>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</si>
  <si>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</si>
  <si>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</si>
  <si>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</si>
  <si>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</si>
  <si>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</si>
  <si>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</si>
  <si>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</si>
  <si>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</si>
  <si>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</si>
  <si>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</si>
  <si>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</si>
  <si>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</si>
  <si>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</si>
  <si>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</si>
  <si>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</si>
  <si>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</si>
  <si>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</si>
  <si>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</si>
  <si>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</si>
  <si>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</si>
  <si>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</si>
  <si>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</si>
  <si>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</si>
  <si>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</si>
  <si>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</si>
  <si>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</si>
  <si>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</si>
  <si>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</si>
  <si>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</si>
  <si>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</si>
  <si>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</si>
  <si>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</si>
  <si>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</si>
  <si>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</si>
  <si>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</si>
  <si>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</si>
  <si>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</si>
  <si>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</si>
  <si>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</si>
  <si>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</si>
  <si>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</si>
  <si>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</si>
  <si>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</si>
  <si>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</si>
  <si>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</si>
  <si>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</si>
  <si>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</si>
  <si>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</si>
  <si>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</si>
  <si>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</si>
  <si>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</si>
  <si>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</si>
  <si>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</si>
  <si>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</si>
  <si>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</si>
  <si>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</si>
  <si>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</si>
  <si>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</si>
  <si>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</si>
  <si>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</si>
  <si>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</si>
  <si>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</si>
  <si>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</si>
  <si>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</si>
  <si>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</si>
  <si>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</si>
  <si>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</si>
  <si>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</si>
  <si>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</si>
  <si>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</si>
  <si>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</si>
  <si>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</si>
  <si>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</si>
  <si>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</si>
  <si>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</si>
  <si>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</si>
  <si>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</si>
  <si>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</si>
  <si>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</si>
  <si>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</si>
  <si>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</si>
  <si>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</si>
  <si>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</si>
  <si>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</si>
  <si>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</si>
  <si>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</si>
  <si>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</si>
  <si>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</si>
  <si>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</si>
  <si>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</si>
  <si>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</si>
  <si>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</si>
  <si>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</si>
  <si>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</si>
  <si>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</si>
  <si>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</si>
  <si>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</si>
  <si>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</si>
  <si>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</si>
  <si>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</si>
  <si>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</si>
  <si>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</si>
  <si>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</si>
  <si>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</si>
  <si>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</si>
  <si>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</si>
  <si>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</si>
  <si>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</si>
  <si>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</si>
  <si>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</si>
  <si>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</si>
  <si>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</si>
  <si>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</si>
  <si>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</si>
  <si>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</si>
  <si>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</si>
  <si>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</si>
  <si>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</si>
  <si>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</si>
  <si>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</si>
  <si>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</si>
  <si>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</si>
  <si>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</si>
  <si>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</si>
  <si>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</si>
  <si>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</si>
  <si>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</si>
  <si>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</si>
  <si>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</si>
  <si>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</si>
  <si>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</si>
  <si>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</si>
  <si>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</si>
  <si>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</si>
  <si>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</si>
  <si>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</si>
  <si>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</si>
  <si>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</si>
  <si>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</si>
  <si>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</si>
  <si>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</si>
  <si>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</si>
  <si>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</si>
  <si>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</si>
  <si>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</si>
  <si>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</si>
  <si>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</si>
  <si>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</si>
  <si>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</si>
  <si>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</si>
  <si>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</si>
  <si>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</si>
  <si>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</si>
  <si>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</si>
  <si>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</si>
  <si>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</si>
  <si>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</si>
  <si>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</si>
  <si>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</si>
  <si>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</si>
  <si>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</si>
  <si>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</si>
  <si>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</si>
  <si>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</si>
  <si>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</si>
  <si>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</si>
  <si>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</si>
  <si>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</si>
  <si>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</si>
  <si>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</si>
  <si>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</si>
  <si>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</si>
  <si>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</si>
  <si>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</si>
  <si>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</si>
  <si>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</si>
  <si>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</si>
  <si>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</si>
  <si>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</si>
  <si>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</si>
  <si>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</si>
  <si>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</si>
  <si>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</si>
  <si>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</si>
  <si>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</si>
  <si>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</si>
  <si>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</si>
  <si>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</si>
  <si>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</si>
  <si>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</si>
  <si>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</si>
  <si>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</si>
  <si>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</si>
  <si>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</si>
  <si>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</si>
  <si>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</si>
  <si>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</si>
  <si>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</si>
  <si>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</si>
  <si>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</si>
  <si>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</si>
  <si>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</si>
  <si>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</si>
  <si>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</si>
  <si>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</si>
  <si>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</si>
  <si>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</si>
  <si>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</si>
  <si>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</si>
  <si>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</si>
  <si>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</si>
  <si>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</si>
  <si>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</si>
  <si>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</si>
  <si>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</si>
  <si>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</si>
  <si>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</si>
  <si>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</si>
  <si>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</si>
  <si>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</si>
  <si>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</si>
  <si>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</si>
  <si>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</si>
  <si>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</si>
  <si>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</si>
  <si>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</si>
  <si>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</si>
  <si>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</si>
  <si>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</si>
  <si>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</si>
  <si>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</si>
  <si>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</si>
  <si>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</si>
  <si>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</si>
  <si>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</si>
  <si>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</si>
  <si>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</si>
  <si>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</si>
  <si>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</si>
  <si>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</si>
  <si>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</si>
  <si>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</si>
  <si>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</si>
  <si>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</si>
  <si>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</si>
  <si>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</si>
  <si>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</si>
  <si>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</si>
  <si>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</si>
  <si>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</si>
  <si>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</si>
  <si>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</si>
  <si>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</si>
  <si>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</si>
  <si>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</si>
  <si>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</si>
  <si>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</si>
  <si>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</si>
  <si>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</si>
  <si>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</si>
  <si>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</si>
  <si>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</si>
  <si>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</si>
  <si>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</si>
  <si>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</si>
  <si>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</si>
  <si>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</si>
  <si>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</si>
  <si>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</si>
  <si>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</si>
  <si>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</si>
  <si>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</si>
  <si>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</si>
  <si>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</si>
  <si>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</si>
  <si>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</si>
  <si>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</si>
  <si>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</si>
  <si>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</si>
  <si>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</si>
  <si>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</si>
  <si>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</si>
  <si>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</si>
  <si>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</si>
  <si>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</si>
  <si>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</si>
  <si>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</si>
  <si>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</si>
  <si>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</si>
  <si>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</si>
  <si>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</si>
  <si>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</si>
  <si>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</si>
  <si>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</si>
  <si>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</si>
  <si>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</si>
  <si>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</si>
  <si>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</si>
  <si>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</si>
  <si>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</si>
  <si>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</si>
  <si>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</si>
  <si>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</si>
  <si>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</si>
  <si>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</si>
  <si>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</si>
  <si>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</si>
  <si>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</si>
  <si>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</si>
  <si>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</si>
  <si>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</si>
  <si>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</si>
  <si>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</si>
  <si>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</si>
  <si>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</si>
  <si>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</si>
  <si>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</si>
  <si>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</si>
  <si>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</si>
  <si>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</si>
  <si>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</si>
  <si>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</si>
  <si>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</si>
  <si>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</si>
  <si>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</si>
  <si>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</si>
  <si>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</si>
  <si>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</si>
  <si>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</si>
  <si>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</si>
  <si>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</si>
  <si>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</si>
  <si>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</si>
  <si>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</si>
  <si>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</si>
  <si>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</si>
  <si>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</si>
  <si>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</si>
  <si>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</si>
  <si>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</si>
  <si>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</si>
  <si>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</si>
  <si>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</si>
  <si>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</si>
  <si>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</si>
  <si>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</si>
  <si>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</si>
  <si>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</si>
  <si>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</si>
  <si>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</si>
  <si>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</si>
  <si>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</si>
  <si>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</si>
  <si>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</si>
  <si>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</si>
  <si>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</si>
  <si>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</si>
  <si>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</si>
  <si>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</si>
  <si>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</si>
  <si>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</si>
  <si>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</si>
  <si>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</si>
  <si>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</si>
  <si>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</si>
  <si>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</si>
  <si>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</si>
  <si>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</si>
  <si>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</si>
  <si>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</si>
  <si>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</si>
  <si>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</si>
  <si>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</si>
  <si>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</si>
  <si>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</si>
  <si>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</si>
  <si>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</si>
  <si>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</si>
  <si>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</si>
  <si>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</si>
  <si>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</si>
  <si>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</si>
  <si>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</si>
  <si>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</si>
  <si>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</si>
  <si>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</si>
  <si>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</si>
  <si>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</si>
  <si>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</si>
  <si>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</si>
  <si>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</si>
  <si>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</si>
  <si>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</si>
  <si>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</si>
  <si>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</si>
  <si>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</si>
  <si>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</si>
  <si>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</si>
  <si>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</si>
  <si>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</si>
  <si>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</si>
  <si>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</si>
  <si>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</si>
  <si>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</si>
  <si>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</si>
  <si>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</si>
  <si>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</si>
  <si>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</si>
  <si>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</si>
  <si>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</si>
  <si>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</si>
  <si>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</si>
  <si>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</si>
  <si>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</si>
  <si>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</si>
  <si>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</si>
  <si>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</si>
  <si>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</si>
  <si>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</si>
  <si>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</si>
  <si>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</si>
  <si>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</si>
  <si>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</si>
  <si>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</si>
  <si>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</si>
  <si>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</si>
  <si>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</si>
  <si>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</si>
  <si>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</si>
  <si>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</si>
  <si>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</si>
  <si>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</si>
  <si>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</si>
  <si>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</si>
  <si>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</si>
  <si>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</si>
  <si>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</si>
  <si>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</si>
  <si>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</si>
  <si>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</si>
  <si>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</si>
  <si>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</si>
  <si>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</si>
  <si>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</si>
  <si>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</si>
  <si>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</si>
  <si>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</si>
  <si>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</si>
  <si>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</si>
  <si>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</si>
  <si>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</si>
  <si>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</si>
  <si>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</si>
  <si>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</si>
  <si>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</si>
  <si>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</si>
  <si>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</si>
  <si>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</si>
  <si>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</si>
  <si>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</si>
  <si>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</si>
  <si>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</si>
  <si>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</si>
  <si>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</si>
  <si>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</si>
  <si>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</si>
  <si>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</si>
  <si>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</si>
  <si>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</si>
  <si>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</si>
  <si>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</si>
  <si>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</si>
  <si>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</si>
  <si>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</si>
  <si>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</si>
  <si>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</si>
  <si>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</si>
  <si>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</si>
  <si>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</si>
  <si>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</si>
  <si>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</si>
  <si>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</si>
  <si>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</si>
  <si>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</si>
  <si>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</si>
  <si>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</si>
  <si>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</si>
  <si>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</si>
  <si>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</si>
  <si>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</si>
  <si>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</si>
  <si>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</si>
  <si>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</si>
  <si>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</si>
  <si>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</si>
  <si>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</si>
  <si>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</si>
  <si>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</si>
  <si>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</si>
  <si>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</si>
  <si>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</si>
  <si>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</si>
  <si>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</si>
  <si>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</si>
  <si>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</si>
  <si>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</si>
  <si>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</si>
  <si>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</si>
  <si>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</si>
  <si>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</si>
  <si>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</si>
  <si>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</si>
  <si>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</si>
  <si>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</si>
  <si>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</si>
  <si>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</si>
  <si>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</si>
  <si>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</si>
  <si>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</si>
  <si>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</si>
  <si>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</si>
  <si>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</si>
  <si>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</si>
  <si>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</si>
  <si>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</si>
  <si>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</si>
  <si>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</si>
  <si>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</si>
  <si>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</si>
  <si>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</si>
  <si>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</si>
  <si>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</si>
  <si>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</si>
  <si>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</si>
  <si>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</si>
  <si>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</si>
  <si>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</si>
  <si>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</si>
  <si>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</si>
  <si>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</si>
  <si>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</si>
  <si>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</si>
  <si>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</si>
  <si>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</si>
  <si>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</si>
  <si>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</si>
  <si>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</si>
  <si>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</si>
  <si>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</si>
  <si>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</si>
  <si>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</si>
  <si>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</si>
  <si>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</si>
  <si>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</si>
  <si>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</si>
  <si>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</si>
  <si>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</si>
  <si>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</si>
  <si>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</si>
  <si>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</si>
  <si>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</si>
  <si>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</si>
  <si>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</si>
  <si>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</si>
  <si>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</si>
  <si>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</si>
  <si>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</si>
  <si>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</si>
  <si>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</si>
  <si>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</si>
  <si>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</si>
  <si>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</si>
  <si>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</si>
  <si>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</si>
  <si>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</si>
  <si>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</si>
  <si>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</si>
  <si>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</si>
  <si>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</si>
  <si>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</si>
  <si>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</si>
  <si>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</si>
  <si>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</si>
  <si>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</si>
  <si>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</si>
  <si>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</si>
  <si>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</si>
  <si>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</si>
  <si>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</si>
  <si>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</si>
  <si>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</si>
  <si>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</si>
  <si>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</si>
  <si>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</si>
  <si>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</si>
  <si>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</si>
  <si>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</si>
  <si>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</si>
  <si>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</si>
  <si>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</si>
  <si>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</si>
  <si>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</si>
  <si>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</si>
  <si>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</si>
  <si>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</si>
  <si>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</si>
  <si>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</si>
  <si>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</si>
  <si>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</si>
  <si>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</si>
  <si>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</si>
  <si>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</si>
  <si>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</si>
  <si>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</si>
  <si>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</si>
  <si>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</si>
  <si>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</si>
  <si>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</si>
  <si>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</si>
  <si>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</si>
  <si>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</si>
  <si>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</si>
  <si>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</si>
  <si>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</si>
  <si>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</si>
  <si>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</si>
  <si>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</si>
  <si>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</si>
  <si>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</si>
  <si>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</si>
  <si>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</si>
  <si>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</si>
  <si>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</si>
  <si>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</si>
  <si>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</si>
  <si>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</si>
  <si>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</si>
  <si>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</si>
  <si>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</si>
  <si>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</si>
  <si>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</si>
  <si>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</si>
  <si>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</si>
  <si>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</si>
  <si>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</si>
  <si>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</si>
  <si>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</si>
  <si>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</si>
  <si>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</si>
  <si>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</si>
  <si>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</si>
  <si>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</si>
  <si>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</si>
  <si>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</si>
  <si>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</si>
  <si>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</si>
  <si>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</si>
  <si>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</si>
  <si>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</si>
  <si>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</si>
  <si>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</si>
  <si>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</si>
  <si>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</si>
  <si>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</si>
  <si>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</si>
  <si>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</si>
  <si>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</si>
  <si>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</si>
  <si>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</si>
  <si>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</si>
  <si>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</si>
  <si>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</si>
  <si>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</si>
  <si>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</si>
  <si>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</si>
  <si>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</si>
  <si>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</si>
  <si>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</si>
  <si>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</si>
  <si>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</si>
  <si>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</si>
  <si>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</si>
  <si>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</si>
  <si>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</si>
  <si>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</si>
  <si>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</si>
  <si>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</si>
  <si>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</si>
  <si>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</si>
  <si>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</si>
  <si>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</si>
  <si>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</si>
  <si>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</si>
  <si>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</si>
  <si>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</si>
  <si>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</si>
  <si>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</si>
  <si>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</si>
  <si>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</si>
  <si>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</si>
  <si>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</si>
  <si>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</si>
  <si>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</si>
  <si>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</si>
  <si>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</si>
  <si>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</si>
  <si>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</si>
  <si>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</si>
  <si>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</si>
  <si>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</si>
  <si>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</si>
  <si>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</si>
  <si>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</si>
  <si>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</si>
  <si>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</si>
  <si>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</si>
  <si>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</si>
  <si>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</si>
  <si>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</si>
  <si>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</si>
  <si>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</si>
  <si>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</si>
  <si>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</si>
  <si>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</si>
  <si>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</si>
  <si>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</si>
  <si>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</si>
  <si>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</si>
  <si>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</si>
  <si>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</si>
  <si>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</si>
  <si>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</si>
  <si>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</si>
  <si>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</si>
  <si>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</si>
  <si>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</si>
  <si>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</si>
  <si>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</si>
  <si>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</si>
  <si>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</si>
  <si>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</si>
  <si>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</si>
  <si>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</si>
  <si>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</si>
  <si>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</si>
  <si>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</si>
  <si>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</si>
  <si>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</si>
  <si>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</si>
  <si>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</si>
  <si>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</si>
  <si>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</si>
  <si>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</si>
  <si>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</si>
  <si>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</si>
  <si>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</si>
  <si>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</si>
  <si>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</si>
  <si>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</si>
  <si>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</si>
  <si>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</si>
  <si>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</si>
  <si>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</si>
  <si>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</si>
  <si>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</si>
  <si>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</si>
  <si>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</si>
  <si>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</si>
  <si>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</si>
  <si>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</si>
  <si>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</si>
  <si>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</si>
  <si>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</si>
  <si>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</si>
  <si>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</si>
  <si>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</si>
  <si>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</si>
  <si>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</si>
  <si>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</si>
  <si>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</si>
  <si>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</si>
  <si>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</si>
  <si>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</si>
  <si>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</si>
  <si>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</si>
  <si>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</si>
  <si>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</si>
  <si>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</si>
  <si>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</si>
  <si>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</si>
  <si>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</si>
  <si>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</si>
  <si>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</si>
  <si>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</si>
  <si>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</si>
  <si>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</si>
  <si>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</si>
  <si>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</si>
  <si>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</si>
  <si>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</si>
  <si>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</si>
  <si>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</si>
  <si>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</si>
  <si>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</si>
  <si>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</si>
  <si>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</si>
  <si>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</si>
  <si>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</si>
  <si>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</si>
  <si>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</si>
  <si>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</si>
  <si>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</si>
  <si>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</si>
  <si>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</si>
  <si>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</si>
  <si>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</si>
  <si>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</si>
  <si>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</si>
  <si>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</si>
  <si>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</si>
  <si>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</si>
  <si>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</si>
  <si>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</si>
  <si>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</si>
  <si>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</si>
  <si>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</si>
  <si>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</si>
  <si>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</si>
  <si>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</si>
  <si>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</si>
  <si>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</si>
  <si>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</si>
  <si>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</si>
  <si>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</si>
  <si>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</si>
  <si>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</si>
  <si>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</si>
  <si>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</si>
  <si>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</si>
  <si>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</si>
  <si>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</si>
  <si>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</si>
  <si>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</si>
  <si>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</si>
  <si>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</si>
  <si>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</si>
  <si>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</si>
  <si>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</si>
  <si>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</si>
  <si>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</si>
  <si>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</si>
  <si>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</si>
  <si>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</si>
  <si>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</si>
  <si>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</si>
  <si>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</si>
  <si>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</si>
  <si>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</si>
  <si>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</si>
  <si>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</si>
  <si>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</si>
  <si>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</si>
  <si>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</si>
  <si>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</si>
  <si>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</si>
  <si>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</si>
  <si>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</si>
  <si>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</si>
  <si>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</si>
  <si>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</si>
  <si>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</si>
  <si>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</si>
  <si>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</si>
  <si>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</si>
  <si>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</si>
  <si>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</si>
  <si>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</si>
  <si>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</si>
  <si>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</si>
  <si>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</si>
  <si>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</si>
  <si>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</si>
  <si>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</si>
  <si>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</si>
  <si>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</si>
  <si>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</si>
  <si>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</si>
  <si>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</si>
  <si>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</si>
  <si>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</si>
  <si>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</si>
  <si>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</si>
  <si>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</si>
  <si>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</si>
  <si>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</si>
  <si>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</si>
  <si>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</si>
  <si>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</si>
  <si>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</si>
  <si>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</si>
  <si>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</si>
  <si>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</si>
  <si>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</si>
  <si>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</si>
  <si>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</si>
  <si>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</si>
  <si>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</si>
  <si>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</si>
  <si>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</si>
  <si>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</si>
  <si>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</si>
  <si>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</si>
  <si>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</si>
  <si>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</si>
  <si>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</si>
  <si>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</si>
  <si>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</si>
  <si>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</si>
  <si>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</si>
  <si>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</si>
  <si>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</si>
  <si>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</si>
  <si>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</si>
  <si>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</si>
  <si>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</si>
  <si>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</si>
  <si>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</si>
  <si>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</si>
  <si>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</si>
  <si>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</si>
  <si>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</si>
  <si>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</si>
  <si>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</si>
  <si>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</si>
  <si>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</si>
  <si>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</si>
  <si>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</si>
  <si>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</si>
  <si>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</si>
  <si>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</si>
  <si>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</si>
  <si>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</si>
  <si>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</si>
  <si>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</si>
  <si>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</si>
  <si>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</si>
  <si>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</si>
  <si>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</si>
  <si>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</si>
  <si>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</si>
  <si>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</si>
  <si>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</si>
  <si>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</si>
  <si>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</si>
  <si>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</si>
  <si>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</si>
  <si>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</si>
  <si>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</si>
  <si>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</si>
  <si>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</si>
  <si>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</si>
  <si>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</si>
  <si>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</si>
  <si>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</si>
  <si>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</si>
  <si>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</si>
  <si>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</si>
  <si>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</si>
  <si>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</si>
  <si>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</si>
  <si>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</si>
  <si>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</si>
  <si>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</si>
  <si>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</si>
  <si>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</si>
  <si>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</si>
  <si>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</si>
  <si>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</si>
  <si>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</si>
  <si>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</si>
  <si>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</si>
  <si>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</si>
  <si>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</si>
  <si>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</si>
  <si>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</si>
  <si>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</si>
  <si>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</si>
  <si>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</si>
  <si>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</si>
  <si>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</si>
  <si>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</si>
  <si>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</si>
  <si>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</si>
  <si>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</si>
  <si>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</si>
  <si>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</si>
  <si>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</si>
  <si>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</si>
  <si>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</si>
  <si>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</si>
  <si>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</si>
  <si>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</si>
  <si>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</si>
  <si>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</si>
  <si>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</si>
  <si>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</si>
  <si>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</si>
  <si>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</si>
  <si>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</si>
  <si>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</si>
  <si>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</si>
  <si>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</si>
  <si>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</si>
  <si>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</si>
  <si>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</si>
  <si>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</si>
  <si>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</si>
  <si>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</si>
  <si>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</si>
  <si>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</si>
  <si>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</si>
  <si>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</si>
  <si>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</si>
  <si>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</si>
  <si>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</si>
  <si>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</si>
  <si>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</si>
  <si>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</si>
  <si>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</si>
  <si>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</si>
  <si>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</si>
  <si>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</si>
  <si>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</si>
  <si>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</si>
  <si>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</si>
  <si>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</si>
  <si>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</si>
  <si>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</si>
  <si>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</si>
  <si>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</si>
  <si>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</si>
  <si>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</si>
  <si>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</si>
  <si>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</si>
  <si>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</si>
  <si>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</si>
  <si>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</si>
  <si>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</si>
  <si>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</si>
  <si>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</si>
  <si>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</si>
  <si>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</si>
  <si>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</si>
  <si>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</si>
  <si>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</si>
  <si>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</si>
  <si>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</si>
  <si>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</si>
  <si>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</si>
  <si>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</si>
  <si>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</si>
  <si>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</si>
  <si>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</si>
  <si>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</si>
  <si>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</si>
  <si>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</si>
  <si>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</si>
  <si>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</si>
  <si>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</si>
  <si>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</si>
  <si>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</si>
  <si>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</si>
  <si>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</si>
  <si>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</si>
  <si>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</si>
  <si>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</si>
  <si>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</si>
  <si>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</si>
  <si>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</si>
  <si>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</si>
  <si>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</si>
  <si>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</si>
  <si>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</si>
  <si>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</si>
  <si>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</si>
  <si>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</si>
  <si>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</si>
  <si>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</si>
  <si>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</si>
  <si>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</si>
  <si>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</si>
  <si>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</si>
  <si>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</si>
  <si>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</si>
  <si>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</si>
  <si>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</si>
  <si>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</si>
  <si>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</si>
  <si>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</si>
  <si>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</si>
  <si>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</si>
  <si>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</si>
  <si>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</si>
  <si>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</si>
  <si>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</si>
  <si>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</si>
  <si>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</si>
  <si>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</si>
  <si>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</si>
  <si>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</si>
  <si>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</si>
  <si>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</si>
  <si>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</si>
  <si>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</si>
  <si>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</si>
  <si>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</si>
  <si>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</si>
  <si>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</si>
  <si>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</si>
  <si>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</si>
  <si>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</si>
  <si>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</si>
  <si>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</si>
  <si>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</si>
  <si>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</si>
  <si>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</si>
  <si>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</si>
  <si>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</si>
  <si>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</si>
  <si>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</si>
  <si>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</si>
  <si>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</si>
  <si>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</si>
  <si>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</si>
  <si>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</si>
  <si>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</si>
  <si>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</si>
  <si>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</si>
  <si>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</si>
  <si>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</si>
  <si>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</si>
  <si>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</si>
  <si>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</si>
  <si>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</si>
  <si>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</si>
  <si>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</si>
  <si>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</si>
  <si>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</si>
  <si>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</si>
  <si>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</si>
  <si>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</si>
  <si>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</si>
  <si>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</si>
  <si>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</si>
  <si>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</si>
  <si>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</si>
  <si>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</si>
  <si>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</si>
  <si>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</si>
  <si>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</si>
  <si>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</si>
  <si>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</si>
  <si>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</si>
  <si>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</si>
  <si>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</si>
  <si>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</si>
  <si>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</si>
  <si>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</si>
  <si>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</si>
  <si>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</si>
  <si>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</si>
  <si>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</si>
  <si>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</si>
  <si>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</si>
  <si>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</si>
  <si>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</si>
  <si>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</si>
  <si>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</si>
  <si>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</si>
  <si>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</si>
  <si>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</si>
  <si>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</si>
  <si>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</si>
  <si>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</si>
  <si>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</si>
  <si>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</si>
  <si>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</si>
  <si>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</si>
  <si>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</si>
  <si>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</si>
  <si>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</si>
  <si>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</si>
  <si>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</si>
  <si>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</si>
  <si>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</si>
  <si>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</si>
  <si>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</si>
  <si>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</si>
  <si>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</si>
  <si>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</si>
  <si>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</si>
  <si>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</si>
  <si>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</si>
  <si>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</si>
  <si>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</si>
  <si>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</si>
  <si>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</si>
  <si>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</si>
  <si>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</si>
  <si>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</si>
  <si>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</si>
  <si>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</si>
  <si>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</si>
  <si>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</si>
  <si>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</si>
  <si>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</si>
  <si>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</si>
  <si>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</si>
  <si>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</si>
  <si>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</si>
  <si>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</si>
  <si>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</si>
  <si>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</si>
  <si>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</si>
  <si>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</si>
  <si>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</si>
  <si>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</si>
  <si>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</si>
  <si>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</si>
  <si>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</si>
  <si>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</si>
  <si>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</si>
  <si>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</si>
  <si>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</si>
  <si>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</si>
  <si>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</si>
  <si>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</si>
  <si>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</si>
  <si>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</si>
  <si>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</si>
  <si>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</si>
  <si>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</si>
  <si>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</si>
  <si>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</si>
  <si>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</si>
  <si>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</si>
  <si>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</si>
  <si>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</si>
  <si>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</si>
  <si>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</si>
  <si>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</si>
  <si>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</si>
  <si>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</si>
  <si>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</si>
  <si>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</si>
  <si>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</si>
  <si>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</si>
  <si>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</si>
  <si>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</si>
  <si>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</si>
  <si>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</si>
  <si>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</si>
  <si>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</si>
  <si>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</si>
  <si>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</si>
  <si>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</si>
  <si>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</si>
  <si>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</si>
  <si>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</si>
  <si>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</si>
  <si>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</si>
  <si>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</si>
  <si>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</si>
  <si>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</si>
  <si>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</si>
  <si>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</si>
  <si>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</si>
  <si>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</si>
  <si>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</si>
  <si>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</si>
  <si>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</si>
  <si>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</si>
  <si>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</si>
  <si>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</si>
  <si>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</si>
  <si>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</si>
  <si>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</si>
  <si>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</si>
  <si>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</si>
  <si>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</si>
  <si>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</si>
  <si>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</si>
  <si>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</si>
  <si>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</si>
  <si>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</si>
  <si>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</si>
  <si>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</si>
  <si>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</si>
  <si>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</si>
  <si>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</si>
  <si>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</si>
  <si>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</si>
  <si>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</si>
  <si>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</si>
  <si>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</si>
  <si>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</si>
  <si>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</si>
  <si>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</si>
  <si>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</si>
  <si>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</si>
  <si>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</si>
  <si>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</si>
  <si>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</si>
  <si>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</si>
  <si>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</si>
  <si>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</si>
  <si>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</si>
  <si>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</si>
  <si>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</si>
  <si>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</si>
  <si>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</si>
  <si>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</si>
  <si>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</si>
  <si>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</si>
  <si>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</si>
  <si>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</si>
  <si>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</si>
  <si>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</si>
  <si>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</si>
  <si>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</si>
  <si>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</si>
  <si>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</si>
  <si>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</si>
  <si>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</si>
  <si>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</si>
  <si>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</si>
  <si>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</si>
  <si>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</si>
  <si>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</si>
  <si>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</si>
  <si>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</si>
  <si>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</si>
  <si>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</si>
  <si>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</si>
  <si>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</si>
  <si>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</si>
  <si>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</si>
  <si>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</si>
  <si>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</si>
  <si>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</si>
  <si>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</si>
  <si>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</si>
  <si>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</si>
  <si>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</si>
  <si>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</si>
  <si>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</si>
  <si>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</si>
  <si>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</si>
  <si>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</si>
  <si>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</si>
  <si>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</si>
  <si>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</si>
  <si>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</si>
  <si>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</si>
  <si>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</si>
  <si>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</si>
  <si>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</si>
  <si>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</si>
  <si>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</si>
  <si>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</si>
  <si>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</si>
  <si>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</si>
  <si>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</si>
  <si>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</si>
  <si>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</si>
  <si>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</si>
  <si>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</si>
  <si>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</si>
  <si>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</si>
  <si>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</si>
  <si>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</si>
  <si>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</si>
  <si>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</si>
  <si>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</si>
  <si>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</si>
  <si>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</si>
  <si>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</si>
  <si>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</si>
  <si>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</si>
  <si>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</si>
  <si>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</si>
  <si>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</si>
  <si>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</si>
  <si>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</si>
  <si>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</si>
  <si>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</si>
  <si>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</si>
  <si>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</si>
  <si>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</si>
  <si>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</si>
  <si>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</si>
  <si>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</si>
  <si>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</si>
  <si>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</si>
  <si>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</si>
  <si>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</si>
  <si>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</si>
  <si>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</si>
  <si>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</si>
  <si>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</si>
  <si>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</si>
  <si>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</si>
  <si>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</si>
  <si>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</si>
  <si>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</si>
  <si>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</si>
  <si>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</si>
  <si>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</si>
  <si>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</si>
  <si>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</si>
  <si>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</si>
  <si>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</si>
  <si>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</si>
  <si>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</si>
  <si>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</si>
  <si>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</si>
  <si>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</si>
  <si>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</si>
  <si>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</si>
  <si>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</si>
  <si>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</si>
  <si>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</si>
  <si>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</si>
  <si>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</si>
  <si>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</si>
  <si>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</si>
  <si>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</si>
  <si>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</si>
  <si>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</si>
  <si>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</si>
  <si>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</si>
  <si>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</si>
  <si>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</si>
  <si>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</si>
  <si>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</si>
  <si>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</si>
  <si>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</si>
  <si>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</si>
  <si>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</si>
  <si>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</si>
  <si>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</si>
  <si>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</si>
  <si>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</si>
  <si>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</si>
  <si>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</si>
  <si>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</si>
  <si>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</si>
  <si>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</si>
  <si>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</si>
  <si>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</si>
  <si>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</si>
  <si>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</si>
  <si>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</si>
  <si>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</si>
  <si>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</si>
  <si>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</si>
  <si>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</si>
  <si>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</si>
  <si>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</si>
  <si>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</si>
  <si>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</si>
  <si>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</si>
  <si>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</si>
  <si>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</si>
  <si>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</si>
  <si>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</si>
  <si>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</si>
  <si>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</si>
  <si>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</si>
  <si>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</si>
  <si>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</si>
  <si>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</si>
  <si>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</si>
  <si>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</si>
  <si>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</si>
  <si>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</si>
  <si>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</si>
  <si>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</si>
  <si>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</si>
  <si>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</si>
  <si>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</si>
  <si>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</si>
  <si>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</si>
  <si>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</si>
  <si>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</si>
  <si>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</si>
  <si>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</si>
  <si>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</si>
  <si>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</si>
  <si>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</si>
  <si>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</si>
  <si>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</si>
  <si>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</si>
  <si>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</si>
  <si>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</si>
  <si>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</si>
  <si>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</si>
  <si>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</si>
  <si>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</si>
  <si>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</si>
  <si>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</si>
  <si>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</si>
  <si>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</si>
  <si>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</si>
  <si>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</si>
  <si>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</si>
  <si>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</si>
  <si>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</si>
  <si>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</si>
  <si>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</si>
  <si>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</si>
  <si>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</si>
  <si>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</si>
  <si>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</si>
  <si>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</si>
  <si>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</si>
  <si>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</si>
  <si>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</si>
  <si>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</si>
  <si>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</si>
  <si>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</si>
  <si>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</si>
  <si>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</si>
  <si>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</si>
  <si>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</si>
  <si>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</si>
  <si>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</si>
  <si>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</si>
  <si>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</si>
  <si>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</si>
  <si>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</si>
  <si>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</si>
  <si>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</si>
  <si>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</si>
  <si>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</si>
  <si>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</si>
  <si>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</si>
  <si>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</si>
  <si>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</si>
  <si>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</si>
  <si>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</si>
  <si>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</si>
  <si>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</si>
  <si>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</si>
  <si>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</si>
  <si>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</si>
  <si>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</si>
  <si>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</si>
  <si>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</si>
  <si>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</si>
  <si>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</si>
  <si>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</si>
  <si>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</si>
  <si>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</si>
  <si>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</si>
  <si>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</si>
  <si>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</si>
  <si>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</si>
  <si>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</si>
  <si>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</si>
  <si>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</si>
  <si>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</si>
  <si>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</si>
  <si>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</si>
  <si>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</si>
  <si>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</si>
  <si>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</si>
  <si>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</si>
  <si>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</si>
  <si>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</si>
  <si>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</si>
  <si>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</si>
  <si>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</si>
  <si>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</si>
  <si>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</si>
  <si>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</si>
  <si>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</si>
  <si>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</si>
  <si>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</si>
  <si>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</si>
  <si>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</si>
  <si>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</si>
  <si>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</si>
  <si>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</si>
  <si>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</si>
  <si>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</si>
  <si>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</si>
  <si>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</si>
  <si>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</si>
  <si>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</si>
  <si>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</si>
  <si>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</si>
  <si>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</si>
  <si>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</si>
  <si>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</si>
  <si>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</si>
  <si>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</si>
  <si>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</si>
  <si>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</si>
  <si>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</si>
  <si>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</si>
  <si>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</si>
  <si>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</si>
  <si>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</si>
  <si>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</si>
  <si>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</si>
  <si>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</si>
  <si>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</si>
  <si>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</si>
  <si>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</si>
  <si>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</si>
  <si>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</si>
  <si>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</si>
  <si>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</si>
  <si>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</si>
  <si>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</si>
  <si>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</si>
  <si>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</si>
  <si>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</si>
  <si>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</si>
  <si>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</si>
  <si>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</si>
  <si>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</si>
  <si>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</si>
  <si>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</si>
  <si>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</si>
  <si>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</si>
  <si>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</si>
  <si>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</si>
  <si>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</si>
  <si>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</si>
  <si>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</si>
  <si>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</si>
  <si>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</si>
  <si>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</si>
  <si>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</si>
  <si>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</si>
  <si>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</si>
  <si>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</si>
  <si>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</si>
  <si>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</si>
  <si>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</si>
  <si>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</si>
  <si>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</si>
  <si>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</si>
  <si>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</si>
  <si>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</si>
  <si>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</si>
  <si>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</si>
  <si>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</si>
  <si>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</si>
  <si>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</si>
  <si>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</si>
  <si>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</si>
  <si>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</si>
  <si>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</si>
  <si>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</si>
  <si>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</si>
  <si>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</si>
  <si>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</si>
  <si>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</si>
  <si>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</si>
  <si>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</si>
  <si>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</si>
  <si>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</si>
  <si>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</si>
  <si>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</si>
  <si>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</si>
  <si>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</si>
  <si>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</si>
  <si>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</si>
  <si>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</si>
  <si>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</si>
  <si>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</si>
  <si>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</si>
  <si>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</si>
  <si>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</si>
  <si>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</si>
  <si>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</si>
  <si>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</si>
  <si>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</si>
  <si>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</si>
  <si>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</si>
  <si>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</si>
  <si>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</si>
  <si>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</si>
  <si>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</si>
  <si>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</si>
  <si>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</si>
  <si>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</si>
  <si>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</si>
  <si>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</si>
  <si>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</si>
  <si>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</si>
  <si>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</si>
  <si>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</si>
  <si>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</si>
  <si>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</si>
  <si>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</si>
  <si>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</si>
  <si>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</si>
  <si>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</si>
  <si>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</si>
  <si>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</si>
  <si>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</si>
  <si>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</si>
  <si>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</si>
  <si>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</si>
  <si>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</si>
  <si>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</si>
  <si>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</si>
  <si>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</si>
  <si>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</si>
  <si>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</si>
  <si>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</si>
  <si>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</si>
  <si>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</si>
  <si>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</si>
  <si>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</si>
  <si>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</si>
  <si>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</si>
  <si>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</si>
  <si>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</si>
  <si>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</si>
  <si>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</si>
  <si>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</si>
  <si>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</si>
  <si>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</si>
  <si>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</si>
  <si>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</si>
  <si>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</si>
  <si>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</si>
  <si>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</si>
  <si>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</si>
  <si>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</si>
  <si>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</si>
  <si>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</si>
  <si>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</si>
  <si>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</si>
  <si>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</si>
  <si>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</si>
  <si>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</si>
  <si>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</si>
  <si>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</si>
  <si>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</si>
  <si>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</si>
  <si>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</si>
  <si>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</si>
  <si>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</si>
  <si>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</si>
  <si>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</si>
  <si>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</si>
  <si>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</si>
  <si>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</si>
  <si>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</si>
  <si>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</si>
  <si>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</si>
  <si>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</si>
  <si>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</si>
  <si>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</si>
  <si>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</si>
  <si>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</si>
  <si>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</si>
  <si>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</si>
  <si>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</si>
  <si>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</si>
  <si>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</si>
  <si>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</si>
  <si>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</si>
  <si>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</si>
  <si>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</si>
  <si>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</si>
  <si>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</si>
  <si>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</si>
  <si>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</si>
  <si>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</si>
  <si>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</si>
  <si>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</si>
  <si>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</si>
  <si>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</si>
  <si>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</si>
  <si>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</si>
  <si>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</si>
  <si>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</si>
  <si>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</si>
  <si>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</si>
  <si>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</si>
  <si>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</si>
  <si>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</si>
  <si>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</si>
  <si>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</si>
  <si>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</si>
  <si>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</si>
  <si>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</si>
  <si>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</si>
  <si>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</si>
  <si>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</si>
  <si>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</si>
  <si>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</si>
  <si>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</si>
  <si>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</si>
  <si>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</si>
  <si>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</si>
  <si>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</si>
  <si>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</si>
  <si>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</si>
  <si>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</si>
  <si>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</si>
  <si>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</si>
  <si>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</si>
  <si>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</si>
  <si>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</si>
  <si>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</si>
  <si>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</si>
  <si>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</si>
  <si>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</si>
  <si>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</si>
  <si>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</si>
  <si>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</si>
  <si>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</si>
  <si>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</si>
  <si>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</si>
  <si>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</si>
  <si>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</si>
  <si>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</si>
  <si>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</si>
  <si>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</si>
  <si>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</si>
  <si>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</si>
  <si>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</si>
  <si>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</si>
  <si>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</si>
  <si>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</si>
  <si>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</si>
  <si>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</si>
  <si>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</si>
  <si>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</si>
  <si>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</si>
  <si>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</si>
  <si>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</si>
  <si>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</si>
  <si>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</si>
  <si>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</si>
  <si>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</si>
  <si>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</si>
  <si>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</si>
  <si>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</si>
  <si>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</si>
  <si>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</si>
  <si>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</si>
  <si>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</si>
  <si>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</si>
  <si>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</si>
  <si>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</si>
  <si>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</si>
  <si>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</si>
  <si>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</si>
  <si>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</si>
  <si>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</si>
  <si>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</si>
  <si>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</si>
  <si>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</si>
  <si>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</si>
  <si>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</si>
  <si>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</si>
  <si>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</si>
  <si>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</si>
  <si>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</si>
  <si>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</si>
  <si>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</si>
  <si>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</si>
  <si>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</si>
  <si>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</si>
  <si>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</si>
  <si>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</si>
  <si>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</si>
  <si>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</si>
  <si>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</si>
  <si>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</si>
  <si>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</si>
  <si>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</si>
  <si>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</si>
  <si>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</si>
  <si>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</si>
  <si>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</si>
  <si>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</si>
  <si>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</si>
  <si>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</si>
  <si>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</si>
  <si>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</si>
  <si>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</si>
  <si>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</si>
  <si>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</si>
  <si>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</si>
  <si>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</si>
  <si>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</si>
  <si>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</si>
  <si>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</si>
  <si>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</si>
  <si>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</si>
  <si>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</si>
  <si>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</si>
  <si>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</si>
  <si>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</si>
  <si>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</si>
  <si>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</si>
  <si>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</si>
  <si>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</si>
  <si>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</si>
  <si>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</si>
  <si>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</si>
  <si>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</si>
  <si>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</si>
  <si>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</si>
  <si>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</si>
  <si>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</si>
  <si>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</si>
  <si>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</si>
  <si>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</si>
  <si>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</si>
  <si>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</si>
  <si>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</si>
  <si>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</si>
  <si>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</si>
  <si>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</si>
  <si>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</si>
  <si>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</si>
  <si>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</si>
  <si>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</si>
  <si>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</si>
  <si>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</si>
  <si>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</si>
  <si>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</si>
  <si>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</si>
  <si>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</si>
  <si>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</si>
  <si>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</si>
  <si>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</si>
  <si>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</si>
  <si>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</si>
  <si>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</si>
  <si>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</si>
  <si>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</si>
  <si>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</si>
  <si>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</si>
  <si>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</si>
  <si>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</si>
  <si>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</si>
  <si>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</si>
  <si>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</si>
  <si>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</si>
  <si>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</si>
  <si>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</si>
  <si>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</si>
  <si>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</si>
  <si>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</si>
  <si>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</si>
  <si>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</si>
  <si>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</si>
  <si>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</si>
  <si>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</si>
  <si>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</si>
  <si>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</si>
  <si>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</si>
  <si>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</si>
  <si>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</si>
  <si>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</si>
  <si>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</si>
  <si>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</si>
  <si>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</si>
  <si>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</si>
  <si>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</si>
  <si>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</si>
  <si>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</si>
  <si>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</si>
  <si>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</si>
  <si>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</si>
  <si>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</si>
  <si>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</si>
  <si>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</si>
  <si>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</si>
  <si>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</si>
  <si>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</si>
  <si>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</si>
  <si>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</si>
  <si>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</si>
  <si>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</si>
  <si>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</si>
  <si>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</si>
  <si>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</si>
  <si>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</si>
  <si>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</si>
  <si>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</si>
  <si>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</si>
  <si>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</si>
  <si>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</si>
  <si>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</si>
  <si>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</si>
  <si>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</si>
  <si>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</si>
  <si>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</si>
  <si>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</si>
  <si>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</si>
  <si>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</si>
  <si>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</si>
  <si>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</si>
  <si>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</si>
  <si>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</si>
  <si>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</si>
  <si>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</si>
  <si>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</si>
  <si>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</si>
  <si>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</si>
  <si>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</si>
  <si>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</si>
  <si>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</si>
  <si>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</si>
  <si>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</si>
  <si>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</si>
  <si>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</si>
  <si>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</si>
  <si>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</si>
  <si>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</si>
  <si>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</si>
  <si>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</si>
  <si>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</si>
  <si>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</si>
  <si>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</si>
  <si>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</si>
  <si>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</si>
  <si>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</si>
  <si>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</si>
  <si>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</si>
  <si>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</si>
  <si>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</si>
  <si>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</si>
  <si>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</si>
  <si>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</si>
  <si>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</si>
  <si>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</si>
  <si>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</si>
  <si>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</si>
  <si>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</si>
  <si>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</si>
  <si>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</si>
  <si>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</si>
  <si>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</si>
  <si>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</si>
  <si>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</si>
  <si>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</si>
  <si>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</si>
  <si>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</si>
  <si>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</si>
  <si>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</si>
  <si>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</si>
  <si>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</si>
  <si>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</si>
  <si>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</si>
  <si>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</si>
  <si>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</si>
  <si>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</si>
  <si>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</si>
  <si>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</si>
  <si>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</si>
  <si>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</si>
  <si>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</si>
  <si>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</si>
  <si>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</si>
  <si>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</si>
  <si>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</si>
  <si>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</si>
  <si>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</si>
  <si>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</si>
  <si>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</si>
  <si>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</si>
  <si>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</si>
  <si>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</si>
  <si>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</si>
  <si>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</si>
  <si>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</si>
  <si>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</si>
  <si>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</si>
  <si>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</si>
  <si>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</si>
  <si>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</si>
  <si>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</si>
  <si>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</si>
  <si>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</si>
  <si>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</si>
  <si>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</si>
  <si>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</si>
  <si>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</si>
  <si>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</si>
  <si>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</si>
  <si>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</si>
  <si>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</si>
  <si>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</si>
  <si>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</si>
  <si>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</si>
  <si>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</si>
  <si>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</si>
  <si>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</si>
  <si>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</si>
  <si>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</si>
  <si>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</si>
  <si>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</si>
  <si>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</si>
  <si>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</si>
  <si>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</si>
  <si>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</si>
  <si>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</si>
  <si>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</si>
  <si>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</si>
  <si>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</si>
  <si>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</si>
  <si>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</si>
  <si>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</si>
  <si>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</si>
  <si>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</si>
  <si>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</si>
  <si>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</si>
  <si>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</si>
  <si>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</si>
  <si>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</si>
  <si>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</si>
  <si>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</si>
  <si>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</si>
  <si>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</si>
  <si>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</si>
  <si>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</si>
  <si>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</si>
  <si>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</si>
  <si>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</si>
  <si>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</si>
  <si>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</si>
  <si>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</si>
  <si>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</si>
  <si>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</si>
  <si>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</si>
  <si>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</si>
  <si>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</si>
  <si>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</si>
  <si>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</si>
  <si>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</si>
  <si>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</si>
  <si>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</si>
  <si>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</si>
  <si>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</si>
  <si>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</si>
  <si>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</si>
  <si>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</si>
  <si>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</si>
  <si>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</si>
  <si>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</si>
  <si>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</si>
  <si>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</si>
  <si>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</si>
  <si>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</si>
  <si>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</si>
  <si>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</si>
  <si>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</si>
  <si>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</si>
  <si>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</si>
  <si>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</si>
  <si>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</si>
  <si>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</si>
  <si>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</si>
  <si>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</si>
  <si>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</si>
  <si>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</si>
  <si>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</si>
  <si>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</si>
  <si>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</si>
  <si>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</si>
  <si>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</si>
  <si>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</si>
  <si>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</si>
  <si>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</si>
  <si>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</si>
  <si>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</si>
  <si>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</si>
  <si>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</si>
  <si>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</si>
  <si>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</si>
  <si>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</si>
  <si>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</si>
  <si>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</si>
  <si>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</si>
  <si>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</si>
  <si>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</si>
  <si>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</si>
  <si>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</si>
  <si>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</si>
  <si>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</si>
  <si>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</si>
  <si>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</si>
  <si>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</si>
  <si>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</si>
  <si>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</si>
  <si>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</si>
  <si>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</si>
  <si>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</si>
  <si>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</si>
  <si>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</si>
  <si>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</si>
  <si>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</si>
  <si>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</si>
  <si>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</si>
  <si>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</si>
  <si>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</si>
  <si>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</si>
  <si>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</si>
  <si>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</si>
  <si>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</si>
  <si>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</si>
  <si>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</si>
  <si>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</si>
  <si>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</si>
  <si>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</si>
  <si>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</si>
  <si>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</si>
  <si>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</si>
  <si>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</si>
  <si>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</si>
  <si>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</si>
  <si>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</si>
  <si>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</si>
  <si>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</si>
  <si>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</si>
  <si>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</si>
  <si>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</si>
  <si>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</si>
  <si>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</si>
  <si>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</si>
  <si>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</si>
  <si>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</si>
  <si>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</si>
  <si>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</si>
  <si>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</si>
  <si>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</si>
  <si>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</si>
  <si>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</si>
  <si>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</si>
  <si>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</si>
  <si>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</si>
  <si>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</si>
  <si>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</si>
  <si>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</si>
  <si>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</si>
  <si>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</si>
  <si>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</si>
  <si>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</si>
  <si>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</si>
  <si>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</si>
  <si>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</si>
  <si>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</si>
  <si>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</si>
  <si>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</si>
  <si>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</si>
  <si>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</si>
  <si>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</si>
  <si>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</si>
  <si>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</si>
  <si>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</si>
  <si>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</si>
  <si>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</si>
  <si>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</si>
  <si>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</si>
  <si>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</si>
  <si>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</si>
  <si>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</si>
  <si>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</si>
  <si>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</si>
  <si>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</si>
  <si>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</si>
  <si>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</si>
  <si>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</si>
  <si>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</si>
  <si>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</si>
  <si>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</si>
  <si>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</si>
  <si>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</si>
  <si>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</si>
  <si>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</si>
  <si>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</si>
  <si>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</si>
  <si>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</si>
  <si>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</si>
  <si>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</si>
  <si>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</si>
  <si>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</si>
  <si>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</si>
  <si>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</si>
  <si>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</si>
  <si>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</si>
  <si>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</si>
  <si>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</si>
  <si>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</si>
  <si>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</si>
  <si>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</si>
  <si>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</si>
  <si>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</si>
  <si>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</si>
  <si>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</si>
  <si>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</si>
  <si>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</si>
  <si>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</si>
  <si>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</si>
  <si>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</si>
  <si>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</si>
  <si>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</si>
  <si>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</si>
  <si>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</si>
  <si>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</si>
  <si>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</si>
  <si>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</si>
  <si>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</si>
  <si>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</si>
  <si>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</si>
  <si>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</si>
  <si>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</si>
  <si>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</si>
  <si>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</si>
  <si>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</si>
  <si>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</si>
  <si>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</si>
  <si>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</si>
  <si>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</si>
  <si>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</si>
  <si>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</si>
  <si>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</si>
  <si>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</si>
  <si>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</si>
  <si>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</si>
  <si>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</si>
  <si>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</si>
  <si>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</si>
  <si>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</si>
  <si>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</si>
  <si>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</si>
  <si>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</si>
  <si>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</si>
  <si>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</si>
  <si>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</si>
  <si>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</si>
  <si>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</si>
  <si>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</si>
  <si>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</si>
  <si>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</si>
  <si>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</si>
  <si>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</si>
  <si>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</si>
  <si>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</si>
  <si>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</si>
  <si>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</si>
  <si>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</si>
  <si>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</si>
  <si>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</si>
  <si>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</si>
  <si>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</si>
  <si>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</si>
  <si>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</si>
  <si>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</si>
  <si>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</si>
  <si>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</si>
  <si>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</si>
  <si>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</si>
  <si>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</si>
  <si>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</si>
  <si>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</si>
  <si>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</si>
  <si>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</si>
  <si>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</si>
  <si>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</si>
  <si>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</si>
  <si>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</si>
  <si>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</si>
  <si>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</si>
  <si>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</si>
  <si>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</si>
  <si>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</si>
  <si>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</si>
  <si>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</si>
  <si>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</si>
  <si>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</si>
  <si>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</si>
  <si>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</si>
  <si>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</si>
  <si>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</si>
  <si>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</si>
  <si>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</si>
  <si>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</si>
  <si>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</si>
  <si>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</si>
  <si>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</si>
  <si>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</si>
  <si>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</si>
  <si>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</si>
  <si>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</si>
  <si>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</si>
  <si>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</si>
  <si>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</si>
  <si>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</si>
  <si>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</si>
  <si>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</si>
  <si>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</si>
  <si>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</si>
  <si>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</si>
  <si>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</si>
  <si>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</si>
  <si>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</si>
  <si>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</si>
  <si>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</si>
  <si>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</si>
  <si>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</si>
  <si>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</si>
  <si>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</si>
  <si>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</si>
  <si>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</si>
  <si>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</si>
  <si>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</si>
  <si>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</si>
  <si>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</si>
  <si>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</si>
  <si>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</si>
  <si>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</si>
  <si>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</si>
  <si>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</si>
  <si>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</si>
  <si>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</si>
  <si>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</si>
  <si>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</si>
  <si>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</si>
  <si>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</si>
  <si>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</si>
  <si>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</si>
  <si>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</si>
  <si>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</si>
  <si>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</si>
  <si>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</si>
  <si>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</si>
  <si>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</si>
  <si>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</si>
  <si>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</si>
  <si>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</si>
  <si>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</si>
  <si>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</si>
  <si>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</si>
  <si>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</si>
  <si>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</si>
  <si>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</si>
  <si>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</si>
  <si>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</si>
  <si>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</si>
  <si>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</si>
  <si>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</si>
  <si>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</si>
  <si>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</si>
  <si>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</si>
  <si>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</si>
  <si>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</si>
  <si>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</si>
  <si>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</si>
  <si>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</si>
  <si>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</si>
  <si>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</si>
  <si>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</si>
  <si>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</si>
  <si>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</si>
  <si>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</si>
  <si>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</si>
  <si>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</si>
  <si>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</si>
  <si>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</si>
  <si>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</si>
  <si>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</si>
  <si>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</si>
  <si>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</si>
  <si>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</si>
  <si>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</si>
  <si>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</si>
  <si>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</si>
  <si>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</si>
  <si>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</si>
  <si>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</si>
  <si>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</si>
  <si>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</si>
  <si>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</si>
  <si>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</si>
  <si>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</si>
  <si>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</si>
  <si>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</si>
  <si>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</si>
  <si>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</si>
  <si>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</si>
  <si>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</si>
  <si>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</si>
  <si>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</si>
  <si>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</si>
  <si>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</si>
  <si>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</si>
  <si>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</si>
  <si>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</si>
  <si>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</si>
  <si>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</si>
  <si>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</si>
  <si>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</si>
  <si>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</si>
  <si>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</si>
  <si>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</si>
  <si>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</si>
  <si>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</si>
  <si>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</si>
  <si>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</si>
  <si>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</si>
  <si>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</si>
  <si>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</si>
  <si>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</si>
  <si>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</si>
  <si>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</si>
  <si>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</si>
  <si>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</si>
  <si>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</si>
  <si>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</si>
  <si>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</si>
  <si>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</si>
  <si>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</si>
  <si>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</si>
  <si>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</si>
  <si>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</si>
  <si>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</si>
  <si>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</si>
  <si>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</si>
  <si>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</si>
  <si>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</si>
  <si>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</si>
  <si>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</si>
  <si>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</si>
  <si>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</si>
  <si>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</si>
  <si>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</si>
  <si>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</si>
  <si>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</si>
  <si>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</si>
  <si>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</si>
  <si>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</si>
  <si>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</si>
  <si>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</si>
  <si>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</si>
  <si>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</si>
  <si>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</si>
  <si>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</si>
  <si>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</si>
  <si>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</si>
  <si>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</si>
  <si>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</si>
  <si>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</si>
  <si>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</si>
  <si>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</si>
  <si>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</si>
  <si>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</si>
  <si>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</si>
  <si>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</si>
  <si>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</si>
  <si>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</si>
  <si>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</si>
  <si>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</si>
  <si>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</si>
  <si>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</si>
  <si>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</si>
  <si>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</si>
  <si>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</si>
  <si>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</si>
  <si>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</si>
  <si>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</si>
  <si>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</si>
  <si>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</si>
  <si>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</si>
  <si>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</si>
  <si>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</si>
  <si>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</si>
  <si>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</si>
  <si>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</si>
  <si>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</si>
  <si>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</si>
  <si>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</si>
  <si>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</si>
  <si>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</si>
  <si>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</si>
  <si>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</si>
  <si>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</si>
  <si>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</si>
  <si>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</si>
  <si>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</si>
  <si>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</si>
  <si>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</si>
  <si>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</si>
  <si>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</si>
  <si>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</si>
  <si>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</si>
  <si>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</si>
  <si>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</si>
  <si>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</si>
  <si>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</si>
  <si>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</si>
  <si>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</si>
  <si>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</si>
  <si>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</si>
  <si>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</si>
  <si>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</si>
  <si>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</si>
  <si>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</si>
  <si>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</si>
  <si>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</si>
  <si>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</si>
  <si>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</si>
  <si>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</si>
  <si>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</si>
  <si>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</si>
  <si>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</si>
  <si>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</si>
  <si>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</si>
  <si>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</si>
  <si>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</si>
  <si>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</si>
  <si>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</si>
  <si>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</si>
  <si>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</si>
  <si>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</si>
  <si>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</si>
  <si>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</si>
  <si>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</si>
  <si>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</si>
  <si>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</si>
  <si>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</si>
  <si>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</si>
  <si>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</si>
  <si>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</si>
  <si>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</si>
  <si>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</si>
  <si>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</si>
  <si>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</si>
  <si>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</si>
  <si>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</si>
  <si>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</si>
  <si>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</si>
  <si>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</si>
  <si>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</si>
  <si>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</si>
  <si>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</si>
  <si>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</si>
  <si>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</si>
  <si>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</si>
  <si>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</si>
  <si>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</si>
  <si>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</si>
  <si>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</si>
  <si>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</si>
  <si>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</si>
  <si>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</si>
  <si>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</si>
  <si>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</si>
  <si>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</si>
  <si>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</si>
  <si>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</si>
  <si>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</si>
  <si>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</si>
  <si>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</si>
  <si>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</si>
  <si>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</si>
  <si>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</si>
  <si>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</si>
  <si>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</si>
  <si>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</si>
  <si>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</si>
  <si>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</si>
  <si>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</si>
  <si>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</si>
  <si>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</si>
  <si>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</si>
  <si>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</si>
  <si>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</si>
  <si>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</si>
  <si>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</si>
  <si>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</si>
  <si>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</si>
  <si>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</si>
  <si>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</si>
  <si>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</si>
  <si>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</si>
  <si>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</si>
  <si>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</si>
  <si>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</si>
  <si>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</si>
  <si>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</si>
  <si>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</si>
  <si>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</si>
  <si>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</si>
  <si>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</si>
  <si>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</si>
  <si>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</si>
  <si>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</si>
  <si>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</si>
  <si>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</si>
  <si>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</si>
  <si>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</si>
  <si>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</si>
  <si>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</si>
  <si>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</si>
  <si>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</si>
  <si>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</si>
  <si>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</si>
  <si>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</si>
  <si>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</si>
  <si>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</si>
  <si>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</si>
  <si>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</si>
  <si>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</si>
  <si>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</si>
  <si>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</si>
  <si>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</si>
  <si>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</si>
  <si>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</si>
  <si>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</si>
  <si>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</si>
  <si>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</si>
  <si>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</si>
  <si>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</si>
  <si>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</si>
  <si>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</si>
  <si>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</si>
  <si>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</si>
  <si>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</si>
  <si>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</si>
  <si>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</si>
  <si>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</si>
  <si>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</si>
  <si>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</si>
  <si>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</si>
  <si>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</si>
  <si>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</si>
  <si>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</si>
  <si>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</si>
  <si>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</si>
  <si>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</si>
  <si>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</si>
  <si>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</si>
  <si>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</si>
  <si>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</si>
  <si>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</si>
  <si>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</si>
  <si>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</si>
  <si>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</si>
  <si>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</si>
  <si>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</si>
  <si>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</si>
  <si>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</si>
  <si>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</si>
  <si>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</si>
  <si>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</si>
  <si>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</si>
  <si>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</si>
  <si>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</si>
  <si>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</si>
  <si>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</si>
  <si>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</si>
  <si>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</si>
  <si>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</si>
  <si>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</si>
  <si>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</si>
  <si>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</si>
  <si>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</si>
  <si>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</si>
  <si>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</si>
  <si>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</si>
  <si>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</si>
  <si>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</si>
  <si>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</si>
  <si>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</si>
  <si>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</si>
  <si>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</si>
  <si>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</si>
  <si>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</si>
  <si>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</si>
  <si>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</si>
  <si>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</si>
  <si>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</si>
  <si>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</si>
  <si>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</si>
  <si>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</si>
  <si>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</si>
  <si>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</si>
  <si>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</si>
  <si>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</si>
  <si>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</si>
  <si>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</si>
  <si>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</si>
  <si>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</si>
  <si>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</si>
  <si>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</si>
  <si>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</si>
  <si>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</si>
  <si>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</si>
  <si>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</si>
  <si>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</si>
  <si>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</si>
  <si>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</si>
  <si>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</si>
  <si>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</si>
  <si>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</si>
  <si>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</si>
  <si>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</si>
  <si>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</si>
  <si>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</si>
  <si>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</si>
  <si>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</si>
  <si>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</si>
  <si>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</si>
  <si>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</si>
  <si>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</si>
  <si>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</si>
  <si>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</si>
  <si>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</si>
  <si>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</si>
  <si>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</si>
  <si>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</si>
  <si>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</si>
  <si>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</si>
  <si>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</si>
  <si>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</si>
  <si>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</si>
  <si>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</si>
  <si>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</si>
  <si>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</si>
  <si>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</si>
  <si>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</si>
  <si>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</si>
  <si>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</si>
  <si>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</si>
  <si>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</si>
  <si>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</si>
  <si>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</si>
  <si>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</si>
  <si>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</si>
  <si>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</si>
  <si>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</si>
  <si>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</si>
  <si>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</si>
  <si>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</si>
  <si>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</si>
  <si>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</si>
  <si>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</si>
  <si>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</si>
  <si>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</si>
  <si>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</si>
  <si>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</si>
  <si>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</si>
  <si>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</si>
  <si>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</si>
  <si>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</si>
  <si>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</si>
  <si>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</si>
  <si>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</si>
  <si>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</si>
  <si>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</si>
  <si>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</si>
  <si>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</si>
  <si>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</si>
  <si>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</si>
  <si>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</si>
  <si>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</si>
  <si>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</si>
  <si>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</si>
  <si>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</si>
  <si>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</si>
  <si>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</si>
  <si>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</si>
  <si>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</si>
  <si>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</si>
  <si>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</si>
  <si>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</si>
  <si>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</si>
  <si>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</si>
  <si>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</si>
  <si>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</si>
  <si>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</si>
  <si>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</si>
  <si>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</si>
  <si>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</si>
  <si>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</si>
  <si>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</si>
  <si>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</si>
  <si>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</si>
  <si>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</si>
  <si>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</si>
  <si>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</si>
  <si>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</si>
  <si>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</si>
  <si>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</si>
  <si>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</si>
  <si>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</si>
  <si>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</si>
  <si>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</si>
  <si>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</si>
  <si>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</si>
  <si>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</si>
  <si>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</si>
  <si>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</si>
  <si>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</si>
  <si>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</si>
  <si>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</si>
  <si>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</si>
  <si>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</si>
  <si>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</si>
  <si>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</si>
  <si>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</si>
  <si>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</si>
  <si>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</si>
  <si>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</si>
  <si>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</si>
  <si>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</si>
  <si>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</si>
  <si>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</si>
  <si>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</si>
  <si>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</si>
  <si>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</si>
  <si>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</si>
  <si>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</si>
  <si>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</si>
  <si>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</si>
  <si>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</si>
  <si>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</si>
  <si>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</si>
  <si>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</si>
  <si>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</si>
  <si>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</si>
  <si>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</si>
  <si>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</si>
  <si>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</si>
  <si>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</si>
  <si>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</si>
  <si>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</si>
  <si>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</si>
  <si>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</si>
  <si>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</si>
  <si>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</si>
  <si>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</si>
  <si>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</si>
  <si>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</si>
  <si>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</si>
  <si>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</si>
  <si>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</si>
  <si>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</si>
  <si>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</si>
  <si>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</si>
  <si>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</si>
  <si>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</si>
  <si>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</si>
  <si>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</si>
  <si>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</si>
  <si>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</si>
  <si>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</si>
  <si>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</si>
  <si>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</si>
  <si>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</si>
  <si>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</si>
  <si>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</si>
  <si>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</si>
  <si>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</si>
  <si>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</si>
  <si>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</si>
  <si>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</si>
  <si>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</si>
  <si>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</si>
  <si>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</si>
  <si>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</si>
  <si>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</si>
  <si>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</si>
  <si>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</si>
  <si>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</si>
  <si>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</si>
  <si>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</si>
  <si>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</si>
  <si>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</si>
  <si>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</si>
  <si>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</si>
  <si>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</si>
  <si>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</si>
  <si>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</si>
  <si>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</si>
  <si>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</si>
  <si>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</si>
  <si>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</si>
  <si>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</si>
  <si>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</si>
  <si>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</si>
  <si>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</si>
  <si>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</si>
  <si>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</si>
  <si>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</si>
  <si>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</si>
  <si>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</si>
  <si>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</si>
  <si>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</si>
  <si>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</si>
  <si>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</si>
  <si>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</si>
  <si>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</si>
  <si>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</si>
  <si>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</si>
  <si>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</si>
  <si>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</si>
  <si>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</si>
  <si>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</si>
  <si>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</si>
  <si>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</si>
  <si>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</si>
  <si>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</si>
  <si>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</si>
  <si>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</si>
  <si>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</si>
  <si>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</si>
  <si>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</si>
  <si>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</si>
  <si>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</si>
  <si>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</si>
  <si>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</si>
  <si>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</si>
  <si>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</si>
  <si>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</si>
  <si>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</si>
  <si>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</si>
  <si>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</si>
  <si>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</si>
  <si>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</si>
  <si>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</si>
  <si>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</si>
  <si>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</si>
  <si>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</si>
  <si>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</si>
  <si>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</si>
  <si>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</si>
  <si>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</si>
  <si>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</si>
  <si>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</si>
  <si>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</si>
  <si>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</si>
  <si>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</si>
  <si>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</si>
  <si>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</si>
  <si>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</si>
  <si>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</si>
  <si>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</si>
  <si>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</si>
  <si>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</si>
  <si>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</si>
  <si>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</si>
  <si>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</si>
  <si>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</si>
  <si>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</si>
  <si>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</si>
  <si>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</si>
  <si>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</si>
  <si>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</si>
  <si>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</si>
  <si>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</si>
  <si>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</si>
  <si>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</si>
  <si>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</si>
  <si>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</si>
  <si>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</si>
  <si>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</si>
  <si>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</si>
  <si>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</si>
  <si>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</si>
  <si>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</si>
  <si>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</si>
  <si>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</si>
  <si>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</si>
  <si>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</si>
  <si>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</si>
  <si>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</si>
  <si>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</si>
  <si>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</si>
  <si>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</si>
  <si>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</si>
  <si>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</si>
  <si>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</si>
  <si>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</si>
  <si>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</si>
  <si>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</si>
  <si>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</si>
  <si>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</si>
  <si>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</si>
  <si>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</si>
  <si>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</si>
  <si>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</si>
  <si>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</si>
  <si>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</si>
  <si>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</si>
  <si>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</si>
  <si>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</si>
  <si>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</si>
  <si>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</si>
  <si>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</si>
  <si>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</si>
  <si>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</si>
  <si>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</si>
  <si>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</si>
  <si>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</si>
  <si>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</si>
  <si>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</si>
  <si>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</si>
  <si>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</si>
  <si>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</si>
  <si>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</si>
  <si>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</si>
  <si>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</si>
  <si>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</si>
  <si>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</si>
  <si>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</si>
  <si>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</si>
  <si>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</si>
  <si>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</si>
  <si>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</si>
  <si>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</si>
  <si>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</si>
  <si>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</si>
  <si>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</si>
  <si>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</si>
  <si>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</si>
  <si>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</si>
  <si>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</si>
  <si>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</si>
  <si>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</si>
  <si>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</si>
  <si>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</si>
  <si>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</si>
  <si>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</si>
  <si>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</si>
  <si>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</si>
  <si>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</si>
  <si>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</si>
  <si>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</si>
  <si>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</si>
  <si>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</si>
  <si>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</si>
  <si>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</si>
  <si>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</si>
  <si>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</si>
  <si>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</si>
  <si>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</si>
  <si>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</si>
  <si>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</si>
  <si>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</si>
  <si>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</si>
  <si>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</si>
  <si>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</si>
  <si>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</si>
  <si>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</si>
  <si>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</si>
  <si>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</si>
  <si>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</si>
  <si>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</si>
  <si>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</si>
  <si>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</si>
  <si>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</si>
  <si>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</si>
  <si>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</si>
  <si>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</si>
  <si>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</si>
  <si>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</si>
  <si>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</si>
  <si>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</si>
  <si>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</si>
  <si>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</si>
  <si>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</si>
  <si>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</si>
  <si>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</si>
  <si>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</si>
  <si>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</si>
  <si>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</si>
  <si>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</si>
  <si>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</si>
  <si>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</si>
  <si>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</si>
  <si>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</si>
  <si>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</si>
  <si>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</si>
  <si>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</si>
  <si>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</si>
  <si>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</si>
  <si>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</si>
  <si>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</si>
  <si>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</si>
  <si>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</si>
  <si>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</si>
  <si>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</si>
  <si>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</si>
  <si>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</si>
  <si>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</si>
  <si>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</si>
  <si>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</si>
  <si>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</si>
  <si>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</si>
  <si>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</si>
  <si>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</si>
  <si>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</si>
  <si>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</si>
  <si>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</si>
  <si>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</si>
  <si>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</si>
  <si>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</si>
  <si>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</si>
  <si>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</si>
  <si>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</si>
  <si>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</si>
  <si>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</si>
  <si>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</si>
  <si>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</si>
  <si>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</si>
  <si>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</si>
  <si>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</si>
  <si>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</si>
  <si>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</si>
  <si>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</si>
  <si>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</si>
  <si>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</si>
  <si>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</si>
  <si>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</si>
  <si>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</si>
  <si>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</si>
  <si>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</si>
  <si>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</si>
  <si>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</si>
  <si>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</si>
  <si>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</si>
  <si>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</si>
  <si>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</si>
  <si>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</si>
  <si>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</si>
  <si>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</si>
  <si>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</si>
  <si>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</si>
  <si>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</si>
  <si>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</si>
  <si>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</si>
  <si>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</si>
  <si>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</si>
  <si>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</si>
  <si>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</si>
  <si>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</si>
  <si>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</si>
  <si>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</si>
  <si>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</si>
  <si>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</si>
  <si>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</si>
  <si>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</si>
  <si>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</si>
  <si>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</si>
  <si>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</si>
  <si>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</si>
  <si>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</si>
  <si>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</si>
  <si>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</si>
  <si>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</si>
  <si>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</si>
  <si>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</si>
  <si>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</si>
  <si>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</si>
  <si>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</si>
  <si>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</si>
  <si>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</si>
  <si>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</si>
  <si>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</si>
  <si>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</si>
  <si>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</si>
  <si>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</si>
  <si>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</si>
  <si>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</si>
  <si>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</si>
  <si>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</si>
  <si>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</si>
  <si>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</si>
  <si>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</si>
  <si>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</si>
  <si>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</si>
  <si>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</si>
  <si>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</si>
  <si>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</si>
  <si>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</si>
  <si>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</si>
  <si>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</si>
  <si>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</si>
  <si>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</si>
  <si>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</si>
  <si>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</si>
  <si>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</si>
  <si>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</si>
  <si>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</si>
  <si>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</si>
  <si>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</si>
  <si>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</si>
  <si>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</si>
  <si>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</si>
  <si>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</si>
  <si>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</si>
  <si>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</si>
  <si>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</si>
  <si>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</si>
  <si>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</si>
  <si>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</si>
  <si>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</si>
  <si>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</si>
  <si>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</si>
  <si>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</si>
  <si>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</si>
  <si>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</si>
  <si>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</si>
  <si>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</si>
  <si>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</si>
  <si>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</si>
  <si>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</si>
  <si>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</si>
  <si>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</si>
  <si>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</si>
  <si>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</si>
  <si>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</si>
  <si>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</si>
  <si>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</si>
  <si>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</si>
  <si>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</si>
  <si>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</si>
  <si>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</si>
  <si>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</si>
  <si>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</si>
  <si>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</si>
  <si>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</si>
  <si>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</si>
  <si>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</si>
  <si>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</si>
  <si>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</si>
  <si>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</si>
  <si>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</si>
  <si>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</si>
  <si>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</si>
  <si>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</si>
  <si>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</si>
  <si>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</si>
  <si>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</si>
  <si>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</si>
  <si>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</si>
  <si>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</si>
  <si>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</si>
  <si>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</si>
  <si>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</si>
  <si>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</si>
  <si>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</si>
  <si>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</si>
  <si>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</si>
  <si>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</si>
  <si>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</si>
  <si>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</si>
  <si>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</si>
  <si>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</si>
  <si>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</si>
  <si>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</si>
  <si>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</si>
  <si>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</si>
  <si>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</si>
  <si>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</si>
  <si>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</si>
  <si>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</si>
  <si>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</si>
  <si>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</si>
  <si>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</si>
  <si>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</si>
  <si>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</si>
  <si>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</si>
  <si>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</si>
  <si>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</si>
  <si>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</si>
  <si>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</si>
  <si>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</si>
  <si>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</si>
  <si>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</si>
  <si>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</si>
  <si>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</si>
  <si>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</si>
  <si>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</si>
  <si>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</si>
  <si>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</si>
  <si>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</si>
  <si>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</si>
  <si>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</si>
  <si>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</si>
  <si>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</si>
  <si>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</si>
  <si>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</si>
  <si>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</si>
  <si>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</si>
  <si>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</si>
  <si>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</si>
  <si>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</si>
  <si>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</si>
  <si>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</si>
  <si>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</si>
  <si>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</si>
  <si>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</si>
  <si>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</si>
  <si>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</si>
  <si>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</si>
  <si>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</si>
  <si>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</si>
  <si>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</si>
  <si>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</si>
  <si>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</si>
  <si>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</si>
  <si>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</si>
  <si>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</si>
  <si>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</si>
  <si>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</si>
  <si>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</si>
  <si>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</si>
  <si>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</si>
  <si>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</si>
  <si>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</si>
  <si>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</si>
  <si>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</si>
  <si>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</si>
  <si>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</si>
  <si>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</si>
  <si>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</si>
  <si>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</si>
  <si>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</si>
  <si>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</si>
  <si>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</si>
  <si>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</si>
  <si>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</si>
  <si>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</si>
  <si>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</si>
  <si>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</si>
  <si>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</si>
  <si>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</si>
  <si>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</si>
  <si>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</si>
  <si>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</si>
  <si>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</si>
  <si>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</si>
  <si>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</si>
  <si>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</si>
  <si>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</si>
  <si>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</si>
  <si>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</si>
  <si>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</si>
  <si>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</si>
  <si>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</si>
  <si>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</si>
  <si>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</si>
  <si>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</si>
  <si>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</si>
  <si>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</si>
  <si>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</si>
  <si>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</si>
  <si>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</si>
  <si>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</si>
  <si>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</si>
  <si>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</si>
  <si>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</si>
  <si>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</si>
  <si>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</si>
  <si>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</si>
  <si>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</si>
  <si>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</si>
  <si>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</si>
  <si>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</si>
  <si>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</si>
  <si>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</si>
  <si>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</si>
  <si>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</si>
  <si>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</si>
  <si>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</si>
  <si>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</si>
  <si>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</si>
  <si>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</si>
  <si>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</si>
  <si>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</si>
  <si>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</si>
  <si>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</si>
  <si>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</si>
  <si>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</si>
  <si>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</si>
  <si>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</si>
  <si>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</si>
  <si>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</si>
  <si>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</si>
  <si>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</si>
  <si>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</si>
  <si>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</si>
  <si>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</si>
  <si>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</si>
  <si>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</si>
  <si>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</si>
  <si>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</si>
  <si>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</si>
  <si>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</si>
  <si>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</si>
  <si>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</si>
  <si>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</si>
  <si>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</si>
  <si>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</si>
  <si>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</si>
  <si>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</si>
  <si>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</si>
  <si>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</si>
  <si>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</si>
  <si>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</si>
  <si>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</si>
  <si>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</si>
  <si>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</si>
  <si>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</si>
  <si>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</si>
  <si>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</si>
  <si>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</si>
  <si>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</si>
  <si>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</si>
  <si>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</si>
  <si>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</si>
  <si>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</si>
  <si>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</si>
  <si>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</si>
  <si>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</si>
  <si>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</si>
  <si>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</si>
  <si>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</si>
  <si>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</si>
  <si>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</si>
  <si>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</si>
  <si>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</si>
  <si>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</si>
  <si>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</si>
  <si>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</si>
  <si>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</si>
  <si>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</si>
  <si>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</si>
  <si>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</si>
  <si>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</si>
  <si>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</si>
  <si>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</si>
  <si>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</si>
  <si>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</si>
  <si>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</si>
  <si>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</si>
  <si>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</si>
  <si>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</si>
  <si>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</si>
  <si>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</si>
  <si>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</si>
  <si>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</si>
  <si>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</si>
  <si>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</si>
  <si>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</si>
  <si>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</si>
  <si>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</si>
  <si>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</si>
  <si>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</si>
  <si>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</si>
  <si>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</si>
  <si>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</si>
  <si>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</si>
  <si>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</si>
  <si>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</si>
  <si>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</si>
  <si>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</si>
  <si>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</si>
  <si>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</si>
  <si>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</si>
  <si>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</si>
  <si>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</si>
  <si>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</si>
  <si>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</si>
  <si>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</si>
  <si>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</si>
  <si>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</si>
  <si>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</si>
  <si>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</si>
  <si>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</si>
  <si>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</si>
  <si>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</si>
  <si>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</si>
  <si>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</si>
  <si>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</si>
  <si>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</si>
  <si>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</si>
  <si>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</si>
  <si>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</si>
  <si>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</si>
  <si>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</si>
  <si>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</si>
  <si>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</si>
  <si>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</si>
  <si>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</si>
  <si>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</si>
  <si>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</si>
  <si>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</si>
  <si>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</si>
  <si>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</si>
  <si>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</si>
  <si>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</si>
  <si>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</si>
  <si>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</si>
  <si>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</si>
  <si>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</si>
  <si>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</si>
  <si>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</si>
  <si>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</si>
  <si>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</si>
  <si>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</si>
  <si>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</si>
  <si>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</si>
  <si>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</si>
  <si>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</si>
  <si>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</si>
  <si>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</si>
  <si>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</si>
  <si>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</si>
  <si>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</si>
  <si>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</si>
  <si>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</si>
  <si>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</si>
  <si>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</si>
  <si>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</si>
  <si>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</si>
  <si>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</si>
  <si>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</si>
  <si>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</si>
  <si>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</si>
  <si>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</si>
  <si>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</si>
  <si>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</si>
  <si>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</si>
  <si>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</si>
  <si>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</si>
  <si>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</si>
  <si>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</si>
  <si>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</si>
  <si>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</si>
  <si>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</si>
  <si>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</si>
  <si>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</si>
  <si>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</si>
  <si>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</si>
  <si>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</si>
  <si>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</si>
  <si>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</si>
  <si>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</si>
  <si>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</si>
  <si>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</si>
  <si>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</si>
  <si>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</si>
  <si>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</si>
  <si>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</si>
  <si>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</si>
  <si>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</si>
  <si>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</si>
  <si>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</si>
  <si>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</si>
  <si>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</si>
  <si>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</si>
  <si>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</si>
  <si>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</si>
  <si>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</si>
  <si>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</si>
  <si>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</si>
  <si>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</si>
  <si>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</si>
  <si>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</si>
  <si>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</si>
  <si>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</si>
  <si>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</si>
  <si>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</si>
  <si>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</si>
  <si>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</si>
  <si>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</si>
  <si>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</si>
  <si>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</si>
  <si>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</si>
  <si>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</si>
  <si>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</si>
  <si>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</si>
  <si>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</si>
  <si>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</si>
  <si>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</si>
  <si>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</si>
  <si>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</si>
  <si>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</si>
  <si>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</si>
  <si>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</si>
  <si>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</si>
  <si>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</si>
  <si>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</si>
  <si>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</si>
  <si>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</si>
  <si>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</si>
  <si>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</si>
  <si>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</si>
  <si>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</si>
  <si>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</si>
  <si>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</si>
  <si>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</si>
  <si>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</si>
  <si>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</si>
  <si>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</si>
  <si>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</si>
  <si>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</si>
  <si>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</si>
  <si>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</si>
  <si>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</si>
  <si>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</si>
  <si>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</si>
  <si>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</si>
  <si>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</si>
  <si>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</si>
  <si>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</si>
  <si>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</si>
  <si>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</si>
  <si>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</si>
  <si>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</si>
  <si>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</si>
  <si>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</si>
  <si>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</si>
  <si>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</si>
  <si>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</si>
  <si>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</si>
  <si>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</si>
  <si>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</si>
  <si>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</si>
  <si>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</si>
  <si>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</si>
  <si>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</si>
  <si>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</si>
  <si>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</si>
  <si>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</si>
  <si>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</si>
  <si>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</si>
  <si>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</si>
  <si>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</si>
  <si>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</si>
  <si>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</si>
  <si>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</si>
  <si>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</si>
  <si>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</si>
  <si>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</si>
  <si>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</si>
  <si>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</si>
  <si>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</si>
  <si>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</si>
  <si>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</si>
  <si>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</si>
  <si>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</si>
  <si>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</si>
  <si>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</si>
  <si>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</si>
  <si>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</si>
  <si>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</si>
  <si>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</si>
  <si>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</si>
  <si>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</si>
  <si>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</si>
  <si>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</si>
  <si>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</si>
  <si>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</si>
  <si>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</si>
  <si>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</si>
  <si>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</si>
  <si>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</si>
  <si>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</si>
  <si>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</si>
  <si>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</si>
  <si>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</si>
  <si>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</si>
  <si>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</si>
  <si>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</si>
  <si>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</si>
  <si>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</si>
  <si>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</si>
  <si>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</si>
  <si>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</si>
  <si>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</si>
  <si>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</si>
  <si>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</si>
  <si>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</si>
  <si>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</si>
  <si>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</si>
  <si>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</si>
  <si>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</si>
  <si>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</si>
  <si>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</si>
  <si>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</si>
  <si>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</si>
  <si>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</si>
  <si>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</si>
  <si>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</si>
  <si>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</si>
  <si>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</si>
  <si>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</si>
  <si>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</si>
  <si>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</si>
  <si>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</si>
  <si>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</si>
  <si>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</si>
  <si>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</si>
  <si>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</si>
  <si>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</si>
  <si>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</si>
  <si>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</si>
  <si>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</si>
  <si>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</si>
  <si>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</si>
  <si>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</si>
  <si>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</si>
  <si>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</si>
  <si>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</si>
  <si>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</si>
  <si>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</si>
  <si>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</si>
  <si>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</si>
  <si>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</si>
  <si>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</si>
  <si>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</si>
  <si>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</si>
  <si>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</si>
  <si>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</si>
  <si>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</si>
  <si>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</si>
  <si>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</si>
  <si>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</si>
  <si>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</si>
  <si>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</si>
  <si>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</si>
  <si>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</si>
  <si>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</si>
  <si>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</si>
  <si>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</si>
  <si>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</si>
  <si>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</si>
  <si>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</si>
  <si>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</si>
  <si>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</si>
  <si>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</si>
  <si>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</si>
  <si>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</si>
  <si>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</si>
  <si>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</si>
  <si>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</si>
  <si>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</si>
  <si>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</si>
  <si>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</si>
  <si>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</si>
  <si>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</si>
  <si>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</si>
  <si>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</si>
  <si>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</si>
  <si>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</si>
  <si>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</si>
  <si>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</si>
  <si>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</si>
  <si>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</si>
  <si>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</si>
  <si>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</si>
  <si>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</si>
  <si>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</si>
  <si>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</si>
  <si>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</si>
  <si>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</si>
  <si>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</si>
  <si>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</si>
  <si>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</si>
  <si>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</si>
  <si>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</si>
  <si>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</si>
  <si>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</si>
  <si>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</si>
  <si>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</si>
  <si>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</si>
  <si>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</si>
  <si>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</si>
  <si>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</si>
  <si>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</si>
  <si>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</si>
  <si>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</si>
  <si>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</si>
  <si>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</si>
  <si>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</si>
  <si>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</si>
  <si>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</si>
  <si>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</si>
  <si>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</si>
  <si>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</si>
  <si>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</si>
  <si>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</si>
  <si>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</si>
  <si>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</si>
  <si>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</si>
  <si>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</si>
  <si>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</si>
  <si>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</si>
  <si>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</si>
  <si>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</si>
  <si>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</si>
  <si>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</si>
  <si>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</si>
  <si>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</si>
  <si>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</si>
  <si>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</si>
  <si>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</si>
  <si>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</si>
  <si>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</si>
  <si>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</si>
  <si>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</si>
  <si>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</si>
  <si>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</si>
  <si>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</si>
  <si>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</si>
  <si>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</si>
  <si>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</si>
  <si>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</si>
  <si>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</si>
  <si>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</si>
  <si>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</si>
  <si>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</si>
  <si>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</si>
  <si>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</si>
  <si>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</si>
  <si>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</si>
  <si>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</si>
  <si>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</si>
  <si>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</si>
  <si>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</si>
  <si>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</si>
  <si>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</si>
  <si>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</si>
  <si>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</si>
  <si>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</si>
  <si>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</si>
  <si>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</si>
  <si>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</si>
  <si>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</si>
  <si>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</si>
  <si>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</si>
  <si>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</si>
  <si>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</si>
  <si>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</si>
  <si>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</si>
  <si>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</si>
  <si>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</si>
  <si>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</si>
  <si>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</si>
  <si>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</si>
  <si>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</si>
  <si>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</si>
  <si>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</si>
  <si>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</si>
  <si>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</si>
  <si>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</si>
  <si>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</si>
  <si>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</si>
  <si>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</si>
  <si>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</si>
  <si>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</si>
  <si>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</si>
  <si>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</si>
  <si>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</si>
  <si>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</si>
  <si>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</si>
  <si>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</si>
  <si>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</si>
  <si>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</si>
  <si>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</si>
  <si>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</si>
  <si>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</si>
  <si>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</si>
  <si>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</si>
  <si>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</si>
  <si>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</si>
  <si>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</si>
  <si>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</si>
  <si>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</si>
  <si>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</si>
  <si>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</si>
  <si>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</si>
  <si>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</si>
  <si>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</si>
  <si>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</si>
  <si>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</si>
  <si>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</si>
  <si>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</si>
  <si>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</si>
  <si>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</si>
  <si>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</si>
  <si>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</si>
  <si>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</si>
  <si>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</si>
  <si>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</si>
  <si>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</si>
  <si>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</si>
  <si>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</si>
  <si>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</si>
  <si>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</si>
  <si>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</si>
  <si>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</si>
  <si>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</si>
  <si>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</si>
  <si>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</si>
  <si>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</si>
  <si>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</si>
  <si>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</si>
  <si>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</si>
  <si>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</si>
  <si>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</si>
  <si>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</si>
  <si>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</si>
  <si>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</si>
  <si>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</si>
  <si>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</si>
  <si>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</si>
  <si>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</si>
  <si>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</si>
  <si>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</si>
  <si>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</si>
  <si>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</si>
  <si>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</si>
  <si>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</si>
  <si>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</si>
  <si>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</si>
  <si>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</si>
  <si>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</si>
  <si>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</si>
  <si>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</si>
  <si>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</si>
  <si>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</si>
  <si>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</si>
  <si>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</si>
  <si>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</si>
  <si>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</si>
  <si>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</si>
  <si>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</si>
  <si>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</si>
  <si>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</si>
  <si>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</si>
  <si>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</si>
  <si>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</si>
  <si>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</si>
  <si>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</si>
  <si>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</si>
  <si>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</si>
  <si>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</si>
  <si>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</si>
  <si>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</si>
  <si>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</si>
  <si>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</si>
  <si>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</si>
  <si>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</si>
  <si>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</si>
  <si>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</si>
  <si>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</si>
  <si>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</si>
  <si>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</si>
  <si>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</si>
  <si>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</si>
  <si>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</si>
  <si>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</si>
  <si>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</si>
  <si>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</si>
  <si>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</si>
  <si>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</si>
  <si>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</si>
  <si>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</si>
  <si>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</si>
  <si>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</si>
  <si>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</si>
  <si>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</si>
  <si>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</si>
  <si>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</si>
  <si>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</si>
  <si>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</si>
  <si>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</si>
  <si>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</si>
  <si>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</si>
  <si>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</si>
  <si>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</si>
  <si>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</si>
  <si>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</si>
  <si>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</si>
  <si>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</si>
  <si>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</si>
  <si>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</si>
  <si>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</si>
  <si>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</si>
  <si>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</si>
  <si>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</si>
  <si>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</si>
  <si>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</si>
  <si>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</si>
  <si>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</si>
  <si>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</si>
  <si>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</si>
  <si>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</si>
  <si>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</si>
  <si>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</si>
  <si>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</si>
  <si>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</si>
  <si>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</si>
  <si>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</si>
  <si>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</si>
  <si>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</si>
  <si>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</si>
  <si>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</si>
  <si>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</si>
  <si>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</si>
  <si>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</si>
  <si>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</si>
  <si>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</si>
  <si>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</si>
  <si>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</si>
  <si>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</si>
  <si>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</si>
  <si>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</si>
  <si>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</si>
  <si>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</si>
  <si>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</si>
  <si>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</si>
  <si>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</si>
  <si>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</si>
  <si>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</si>
  <si>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</si>
  <si>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</si>
  <si>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</si>
  <si>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</si>
  <si>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</si>
  <si>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</si>
  <si>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</si>
  <si>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</si>
  <si>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</si>
  <si>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</si>
  <si>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</si>
  <si>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</si>
  <si>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</si>
  <si>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</si>
  <si>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</si>
  <si>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</si>
  <si>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</si>
  <si>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</si>
  <si>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</si>
  <si>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</si>
  <si>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</si>
  <si>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</si>
  <si>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</si>
  <si>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</si>
  <si>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</si>
  <si>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</si>
  <si>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</si>
  <si>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</si>
  <si>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</si>
  <si>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</si>
  <si>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</si>
  <si>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</si>
  <si>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</si>
  <si>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</si>
  <si>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</si>
  <si>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</si>
  <si>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</si>
  <si>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</si>
  <si>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</si>
  <si>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</si>
  <si>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</si>
  <si>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</si>
  <si>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</si>
  <si>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</si>
  <si>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</si>
  <si>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</si>
  <si>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</si>
  <si>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</si>
  <si>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</si>
  <si>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</si>
  <si>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</si>
  <si>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</si>
  <si>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</si>
  <si>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</si>
  <si>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</si>
  <si>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</si>
  <si>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</si>
  <si>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</si>
  <si>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</si>
  <si>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</si>
  <si>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</si>
  <si>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</si>
  <si>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</si>
  <si>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</si>
  <si>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</si>
  <si>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</si>
  <si>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</si>
  <si>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</si>
  <si>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</si>
  <si>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</si>
  <si>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</si>
  <si>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</si>
  <si>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</si>
  <si>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</si>
  <si>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</si>
  <si>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</si>
  <si>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</si>
  <si>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</si>
  <si>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</si>
  <si>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</si>
  <si>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</si>
  <si>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</si>
  <si>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</si>
  <si>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</si>
  <si>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</si>
  <si>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</si>
  <si>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</si>
  <si>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</si>
  <si>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</si>
  <si>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</si>
  <si>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</si>
  <si>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</si>
  <si>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</si>
  <si>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</si>
  <si>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</si>
  <si>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</si>
  <si>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</si>
  <si>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</si>
  <si>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</si>
  <si>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</si>
  <si>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</si>
  <si>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</si>
  <si>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</si>
  <si>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</si>
  <si>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</si>
  <si>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</si>
  <si>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</si>
  <si>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</si>
  <si>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</si>
  <si>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</si>
  <si>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</si>
  <si>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</si>
  <si>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</si>
  <si>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</si>
  <si>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</si>
  <si>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</si>
  <si>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</si>
  <si>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</si>
  <si>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</si>
  <si>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</si>
  <si>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</si>
  <si>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</si>
  <si>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</si>
  <si>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</si>
  <si>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</si>
  <si>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</si>
  <si>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</si>
  <si>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</si>
  <si>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</si>
  <si>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</si>
  <si>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</si>
  <si>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</si>
  <si>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</si>
  <si>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</si>
  <si>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</si>
  <si>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</si>
  <si>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</si>
  <si>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</si>
  <si>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</si>
  <si>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</si>
  <si>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</si>
  <si>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</si>
  <si>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</si>
  <si>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</si>
  <si>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</si>
  <si>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</si>
  <si>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</si>
  <si>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</si>
  <si>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</si>
  <si>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</si>
  <si>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</si>
  <si>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</si>
  <si>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</si>
  <si>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</si>
  <si>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</si>
  <si>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</si>
  <si>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</si>
  <si>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</si>
  <si>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</si>
  <si>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</si>
  <si>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</si>
  <si>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</si>
  <si>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</si>
  <si>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</si>
  <si>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</si>
  <si>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</si>
  <si>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</si>
  <si>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</si>
  <si>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</si>
  <si>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</si>
  <si>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</si>
  <si>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</si>
  <si>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</si>
  <si>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</si>
  <si>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</si>
  <si>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</si>
  <si>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</si>
  <si>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</si>
  <si>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</si>
  <si>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</si>
  <si>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</si>
  <si>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</si>
  <si>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</si>
  <si>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</si>
  <si>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</si>
  <si>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</si>
  <si>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</si>
  <si>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</si>
  <si>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</si>
  <si>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</si>
  <si>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</si>
  <si>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</si>
  <si>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</si>
  <si>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</si>
  <si>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</si>
  <si>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</si>
  <si>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</si>
  <si>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</si>
  <si>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</si>
  <si>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</si>
  <si>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</si>
  <si>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</si>
  <si>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</si>
  <si>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</si>
  <si>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</si>
  <si>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</si>
  <si>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</si>
  <si>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</si>
  <si>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</si>
  <si>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</si>
  <si>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</si>
  <si>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</si>
  <si>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</si>
  <si>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</si>
  <si>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</si>
  <si>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</si>
  <si>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</si>
  <si>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</si>
  <si>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</si>
  <si>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</si>
  <si>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</si>
  <si>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</si>
  <si>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</si>
  <si>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</si>
  <si>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</si>
  <si>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</si>
  <si>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</si>
  <si>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</si>
  <si>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</si>
  <si>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</si>
  <si>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</si>
  <si>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</si>
  <si>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</si>
  <si>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</si>
  <si>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</si>
  <si>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</si>
  <si>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</si>
  <si>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</si>
  <si>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</si>
  <si>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</si>
  <si>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</si>
  <si>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</si>
  <si>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</si>
  <si>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</si>
  <si>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</si>
  <si>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</si>
  <si>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</si>
  <si>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</si>
  <si>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</si>
  <si>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</si>
  <si>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</si>
  <si>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</si>
  <si>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</si>
  <si>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</si>
  <si>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</si>
  <si>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</si>
  <si>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</si>
  <si>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</si>
  <si>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</si>
  <si>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</si>
  <si>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</si>
  <si>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</si>
  <si>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</si>
  <si>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</si>
  <si>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</si>
  <si>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</si>
  <si>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</si>
  <si>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</si>
  <si>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</si>
  <si>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</si>
  <si>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</si>
  <si>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</si>
  <si>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</si>
  <si>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</si>
  <si>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</si>
  <si>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</si>
  <si>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</si>
  <si>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</si>
  <si>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</si>
  <si>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</si>
  <si>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</si>
  <si>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</si>
  <si>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</si>
  <si>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</si>
  <si>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</si>
  <si>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</si>
  <si>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</si>
  <si>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</si>
  <si>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</si>
  <si>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</si>
  <si>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</si>
  <si>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</si>
  <si>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</si>
  <si>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</si>
  <si>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</si>
  <si>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</si>
  <si>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</si>
  <si>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</si>
  <si>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</si>
  <si>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</si>
  <si>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</si>
  <si>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</si>
  <si>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</si>
  <si>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</si>
  <si>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</si>
  <si>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</si>
  <si>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</si>
  <si>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</si>
  <si>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</si>
  <si>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</si>
  <si>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</si>
  <si>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</si>
  <si>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</si>
  <si>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</si>
  <si>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</si>
  <si>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</si>
  <si>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</si>
  <si>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</si>
  <si>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</si>
  <si>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</si>
  <si>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</si>
  <si>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</si>
  <si>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</si>
  <si>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</si>
  <si>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</si>
  <si>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</si>
  <si>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</si>
  <si>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</si>
  <si>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</si>
  <si>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</si>
  <si>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</si>
  <si>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</si>
  <si>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</si>
  <si>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</si>
  <si>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</si>
  <si>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</si>
  <si>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</si>
  <si>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</si>
  <si>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</si>
  <si>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</si>
  <si>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</si>
  <si>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</si>
  <si>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</si>
  <si>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</si>
  <si>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</si>
  <si>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</si>
  <si>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</si>
  <si>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</si>
  <si>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</si>
  <si>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</si>
  <si>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</si>
  <si>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</si>
  <si>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</si>
  <si>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</si>
  <si>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</si>
  <si>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</si>
  <si>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</si>
  <si>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</si>
  <si>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</si>
  <si>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</si>
  <si>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</si>
  <si>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</si>
  <si>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</si>
  <si>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</si>
  <si>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</si>
  <si>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</si>
  <si>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</si>
  <si>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</si>
  <si>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</si>
  <si>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</si>
  <si>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</si>
  <si>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</si>
  <si>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</si>
  <si>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</si>
  <si>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</si>
  <si>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</si>
  <si>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</si>
  <si>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</si>
  <si>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</si>
  <si>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</si>
  <si>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</si>
  <si>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</si>
  <si>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</si>
  <si>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</si>
  <si>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</si>
  <si>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</si>
  <si>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</si>
  <si>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</si>
  <si>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</si>
  <si>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</si>
  <si>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</si>
  <si>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</si>
  <si>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</si>
  <si>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</si>
  <si>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</si>
  <si>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</si>
  <si>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</si>
  <si>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</si>
  <si>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</si>
  <si>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</si>
  <si>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</si>
  <si>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</si>
  <si>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</si>
  <si>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</si>
  <si>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</si>
  <si>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</si>
  <si>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</si>
  <si>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</si>
  <si>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</si>
  <si>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</si>
  <si>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</si>
  <si>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</si>
  <si>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</si>
  <si>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</si>
  <si>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</si>
  <si>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</si>
  <si>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</si>
  <si>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</si>
  <si>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</si>
  <si>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</si>
  <si>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</si>
  <si>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</si>
  <si>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</si>
  <si>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</si>
  <si>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</si>
  <si>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</si>
  <si>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</si>
  <si>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</si>
  <si>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</si>
  <si>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</si>
  <si>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</si>
  <si>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</si>
  <si>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</si>
  <si>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</si>
  <si>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</si>
  <si>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</si>
  <si>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</si>
  <si>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</si>
  <si>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</si>
  <si>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</si>
  <si>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</si>
  <si>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</si>
  <si>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</si>
  <si>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</si>
  <si>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</si>
  <si>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</si>
  <si>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</si>
  <si>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</si>
  <si>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</si>
  <si>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</si>
  <si>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</si>
  <si>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</si>
  <si>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</si>
  <si>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</si>
  <si>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</si>
  <si>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</si>
  <si>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</si>
  <si>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</si>
  <si>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</si>
  <si>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</si>
  <si>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</si>
  <si>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</si>
  <si>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</si>
  <si>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</si>
  <si>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</si>
  <si>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</si>
  <si>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</si>
  <si>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</si>
  <si>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</si>
  <si>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</si>
  <si>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</si>
  <si>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</si>
  <si>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</si>
  <si>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</si>
  <si>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</si>
  <si>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</si>
  <si>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</si>
  <si>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</si>
  <si>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</si>
  <si>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</si>
  <si>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</si>
  <si>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</si>
  <si>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</si>
  <si>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</si>
  <si>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</si>
  <si>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</si>
  <si>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</si>
  <si>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</si>
  <si>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</si>
  <si>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</si>
  <si>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</si>
  <si>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</si>
  <si>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</si>
  <si>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</si>
  <si>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</si>
  <si>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</si>
  <si>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</si>
  <si>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</si>
  <si>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</si>
  <si>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</si>
  <si>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</si>
  <si>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</si>
  <si>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</si>
  <si>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</si>
  <si>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</si>
  <si>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</si>
  <si>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</si>
  <si>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</si>
  <si>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</si>
  <si>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</si>
  <si>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</si>
  <si>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</si>
  <si>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</si>
  <si>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</si>
  <si>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</si>
  <si>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</si>
  <si>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</si>
  <si>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</si>
  <si>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</si>
  <si>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</si>
  <si>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</si>
  <si>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</si>
  <si>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</si>
  <si>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</si>
  <si>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</si>
  <si>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</si>
  <si>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</si>
  <si>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</si>
  <si>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</si>
  <si>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</si>
  <si>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</si>
  <si>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</si>
  <si>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</si>
  <si>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</si>
  <si>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</si>
  <si>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</si>
  <si>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</si>
  <si>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</si>
  <si>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</si>
  <si>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</si>
  <si>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</si>
  <si>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</si>
  <si>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</si>
  <si>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</si>
  <si>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</si>
  <si>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</si>
  <si>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</si>
  <si>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</si>
  <si>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</si>
  <si>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</si>
  <si>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</si>
  <si>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</si>
  <si>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</si>
  <si>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</si>
  <si>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</si>
  <si>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</si>
  <si>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</si>
  <si>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</si>
  <si>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</si>
  <si>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</si>
  <si>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</si>
  <si>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</si>
  <si>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</si>
  <si>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</si>
  <si>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</si>
  <si>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</si>
  <si>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</si>
  <si>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</si>
  <si>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</si>
  <si>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</si>
  <si>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</si>
  <si>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</si>
  <si>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</si>
  <si>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</si>
  <si>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</si>
  <si>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</si>
  <si>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</si>
  <si>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</si>
  <si>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</si>
  <si>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</si>
  <si>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</si>
  <si>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</si>
  <si>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</si>
  <si>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</si>
  <si>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</si>
  <si>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</si>
  <si>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</si>
  <si>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</si>
  <si>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</si>
  <si>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</si>
  <si>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</si>
  <si>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</si>
  <si>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</si>
  <si>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</si>
  <si>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</si>
  <si>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</si>
  <si>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</si>
  <si>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</si>
  <si>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</si>
  <si>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</si>
  <si>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</si>
  <si>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</si>
  <si>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</si>
  <si>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</si>
  <si>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</si>
  <si>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</si>
  <si>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</si>
  <si>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</si>
  <si>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</si>
  <si>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</si>
  <si>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</si>
  <si>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</si>
  <si>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</si>
  <si>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</si>
  <si>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</si>
  <si>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</si>
  <si>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</si>
  <si>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</si>
  <si>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</si>
  <si>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</si>
  <si>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</si>
  <si>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</si>
  <si>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</si>
  <si>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</si>
  <si>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</si>
  <si>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</si>
  <si>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</si>
  <si>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</si>
  <si>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</si>
  <si>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</si>
  <si>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</si>
  <si>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</si>
  <si>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</si>
  <si>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</si>
  <si>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</si>
  <si>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</si>
  <si>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</si>
  <si>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</si>
  <si>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</si>
  <si>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</si>
  <si>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</si>
  <si>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</si>
  <si>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</si>
  <si>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</si>
  <si>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</si>
  <si>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</si>
  <si>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</si>
  <si>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</si>
  <si>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</si>
  <si>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</si>
  <si>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</si>
  <si>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</si>
  <si>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</si>
  <si>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</si>
  <si>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</si>
  <si>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</si>
  <si>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</si>
  <si>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</si>
  <si>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</si>
  <si>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</si>
  <si>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</si>
  <si>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</si>
  <si>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</si>
  <si>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</si>
  <si>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</si>
  <si>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</si>
  <si>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</si>
  <si>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</si>
  <si>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</si>
  <si>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</si>
  <si>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</si>
  <si>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</si>
  <si>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</si>
  <si>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</si>
  <si>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</si>
  <si>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</si>
  <si>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</si>
  <si>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</si>
  <si>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</si>
  <si>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</si>
  <si>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</si>
  <si>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</si>
  <si>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</si>
  <si>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</si>
  <si>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</si>
  <si>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</si>
  <si>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</si>
  <si>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</si>
  <si>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</si>
  <si>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</si>
  <si>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</si>
  <si>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</si>
  <si>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</si>
  <si>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</si>
  <si>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</si>
  <si>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</si>
  <si>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</si>
  <si>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</si>
  <si>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</si>
  <si>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</si>
  <si>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</si>
  <si>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</si>
  <si>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</si>
  <si>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</si>
  <si>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</si>
  <si>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</si>
  <si>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</si>
  <si>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</si>
  <si>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</si>
  <si>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</si>
  <si>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</si>
  <si>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</si>
  <si>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</si>
  <si>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</si>
  <si>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</si>
  <si>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</si>
  <si>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</si>
  <si>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</si>
  <si>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</si>
  <si>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</si>
  <si>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</si>
  <si>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</si>
  <si>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</si>
  <si>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</si>
  <si>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</si>
  <si>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</si>
  <si>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</si>
  <si>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</si>
  <si>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</si>
  <si>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</si>
  <si>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</si>
  <si>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</si>
  <si>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</si>
  <si>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</si>
  <si>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</si>
  <si>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</si>
  <si>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</si>
  <si>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</si>
  <si>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</si>
  <si>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</si>
  <si>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</si>
  <si>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</si>
  <si>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</si>
  <si>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</si>
  <si>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</si>
  <si>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</si>
  <si>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</si>
  <si>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</si>
  <si>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</si>
  <si>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</si>
  <si>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</si>
  <si>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</si>
  <si>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</si>
  <si>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</si>
  <si>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</si>
  <si>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</si>
  <si>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</si>
  <si>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</si>
  <si>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</si>
  <si>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</si>
  <si>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</si>
  <si>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</si>
  <si>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</si>
  <si>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</si>
  <si>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</si>
  <si>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</si>
  <si>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</si>
  <si>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</si>
  <si>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</si>
  <si>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</si>
  <si>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</si>
  <si>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</si>
  <si>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</si>
  <si>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</si>
  <si>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</si>
  <si>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</si>
  <si>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</si>
  <si>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</si>
  <si>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</si>
  <si>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</si>
  <si>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</si>
  <si>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</si>
  <si>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</si>
  <si>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</si>
  <si>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</si>
  <si>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</si>
  <si>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</si>
  <si>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</si>
  <si>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</si>
  <si>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</si>
  <si>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</si>
  <si>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</si>
  <si>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</si>
  <si>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</si>
  <si>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</si>
  <si>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</si>
  <si>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</si>
  <si>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</si>
  <si>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</si>
  <si>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</si>
  <si>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</si>
  <si>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</si>
  <si>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</si>
  <si>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</si>
  <si>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</si>
  <si>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</si>
  <si>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</si>
  <si>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</si>
  <si>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</si>
  <si>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</si>
  <si>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</si>
  <si>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</si>
  <si>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</si>
  <si>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</si>
  <si>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</si>
  <si>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</si>
  <si>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</si>
  <si>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</si>
  <si>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</si>
  <si>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</si>
  <si>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</si>
  <si>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</si>
  <si>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</si>
  <si>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</si>
  <si>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</si>
  <si>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</si>
  <si>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</si>
  <si>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</si>
  <si>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</si>
  <si>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</si>
  <si>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</si>
  <si>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</si>
  <si>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</si>
  <si>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</si>
  <si>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</si>
  <si>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</si>
  <si>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</si>
  <si>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</si>
  <si>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</si>
  <si>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</si>
  <si>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</si>
  <si>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</si>
  <si>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</si>
  <si>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</si>
  <si>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</si>
  <si>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</si>
  <si>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</si>
  <si>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</si>
  <si>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</si>
  <si>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</si>
  <si>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</si>
  <si>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</si>
  <si>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</si>
  <si>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</si>
  <si>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</si>
  <si>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</si>
  <si>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</si>
  <si>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</si>
  <si>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</si>
  <si>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</si>
  <si>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</si>
  <si>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</si>
  <si>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</si>
  <si>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</si>
  <si>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</si>
  <si>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</si>
  <si>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</si>
  <si>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</si>
  <si>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</si>
  <si>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</si>
  <si>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</si>
  <si>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</si>
  <si>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</si>
  <si>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</si>
  <si>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</si>
  <si>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</si>
  <si>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</si>
  <si>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</si>
  <si>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</si>
  <si>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</si>
  <si>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</si>
  <si>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</si>
  <si>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</si>
  <si>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</si>
  <si>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</si>
  <si>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</si>
  <si>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</si>
  <si>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</si>
  <si>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</si>
  <si>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</si>
  <si>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</si>
  <si>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</si>
  <si>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</si>
  <si>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</si>
  <si>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</si>
  <si>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</si>
  <si>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</si>
  <si>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</si>
  <si>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</si>
  <si>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</si>
  <si>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</si>
  <si>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</si>
  <si>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</si>
  <si>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</si>
  <si>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</si>
  <si>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</si>
  <si>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</si>
  <si>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</si>
  <si>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</si>
  <si>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</si>
  <si>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</si>
  <si>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</si>
  <si>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</si>
  <si>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</si>
  <si>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</si>
  <si>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</si>
  <si>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</si>
  <si>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</si>
  <si>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</si>
  <si>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</si>
  <si>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</si>
  <si>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</si>
  <si>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</si>
  <si>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</si>
  <si>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</si>
  <si>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</si>
  <si>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</si>
  <si>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</si>
  <si>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</si>
  <si>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</si>
  <si>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</si>
  <si>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</si>
  <si>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</si>
  <si>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</si>
  <si>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</si>
  <si>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</si>
  <si>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</si>
  <si>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</si>
  <si>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</si>
  <si>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</si>
  <si>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</si>
  <si>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</si>
  <si>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</si>
  <si>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</si>
  <si>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</si>
  <si>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</si>
  <si>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</si>
  <si>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</si>
  <si>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</si>
  <si>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</si>
  <si>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</si>
  <si>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</si>
  <si>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</si>
  <si>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</si>
  <si>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</si>
  <si>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</si>
  <si>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</si>
  <si>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</si>
  <si>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</si>
  <si>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</si>
  <si>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</si>
  <si>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</si>
  <si>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</si>
  <si>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</si>
  <si>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</si>
  <si>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</si>
  <si>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</si>
  <si>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</si>
  <si>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</si>
  <si>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</si>
  <si>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</si>
  <si>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</si>
  <si>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</si>
  <si>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</si>
  <si>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</si>
  <si>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</si>
  <si>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</si>
  <si>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</si>
  <si>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</si>
  <si>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</si>
  <si>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</si>
  <si>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</si>
  <si>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</si>
  <si>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</si>
  <si>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</si>
  <si>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</si>
  <si>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</si>
  <si>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</si>
  <si>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</si>
  <si>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</si>
  <si>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</si>
  <si>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</si>
  <si>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</si>
  <si>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</si>
  <si>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</si>
  <si>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</si>
  <si>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</si>
  <si>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</si>
  <si>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</si>
  <si>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</si>
  <si>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</si>
  <si>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</si>
  <si>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</si>
  <si>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</si>
  <si>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</si>
  <si>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</si>
  <si>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</si>
  <si>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</si>
  <si>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</si>
  <si>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</si>
  <si>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</si>
  <si>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</si>
  <si>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</si>
  <si>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</si>
  <si>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</si>
  <si>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</si>
  <si>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</si>
  <si>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</si>
  <si>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</si>
  <si>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</si>
  <si>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</si>
  <si>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</si>
  <si>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</si>
  <si>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</si>
  <si>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</si>
  <si>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</si>
  <si>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</si>
  <si>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</si>
  <si>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</si>
  <si>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</si>
  <si>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</si>
  <si>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</si>
  <si>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</si>
  <si>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</si>
  <si>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</si>
  <si>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</si>
  <si>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</si>
  <si>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</si>
  <si>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</si>
  <si>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</si>
  <si>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</si>
  <si>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</si>
  <si>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</si>
  <si>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</si>
  <si>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</si>
  <si>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</si>
  <si>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</si>
  <si>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</si>
  <si>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</si>
  <si>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</si>
  <si>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</si>
  <si>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</si>
  <si>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</si>
  <si>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</si>
  <si>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</si>
  <si>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</si>
  <si>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</si>
  <si>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</si>
  <si>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</si>
  <si>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</si>
  <si>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</si>
  <si>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</si>
  <si>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</si>
  <si>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</si>
  <si>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</si>
  <si>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</si>
  <si>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</si>
  <si>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</si>
  <si>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</si>
  <si>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</si>
  <si>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</si>
  <si>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</si>
  <si>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</si>
  <si>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</si>
  <si>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</si>
  <si>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</si>
  <si>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</si>
  <si>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</si>
  <si>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</si>
  <si>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</si>
  <si>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</si>
  <si>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</si>
  <si>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</si>
  <si>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</si>
  <si>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</si>
  <si>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</si>
  <si>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</si>
  <si>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</si>
  <si>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</si>
  <si>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</si>
  <si>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</si>
  <si>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</si>
  <si>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</si>
  <si>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</si>
  <si>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</si>
  <si>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</si>
  <si>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</si>
  <si>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</si>
  <si>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</si>
  <si>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</si>
  <si>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</si>
  <si>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</si>
  <si>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</si>
  <si>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</si>
  <si>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</si>
  <si>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</si>
  <si>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</si>
  <si>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</si>
  <si>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</si>
  <si>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</si>
  <si>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</si>
  <si>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</si>
  <si>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</si>
  <si>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</si>
  <si>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</si>
  <si>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</si>
  <si>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</si>
  <si>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</si>
  <si>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</si>
  <si>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</si>
  <si>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</si>
  <si>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</si>
  <si>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</si>
  <si>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</si>
  <si>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</si>
  <si>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</si>
  <si>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</si>
  <si>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</si>
  <si>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</si>
  <si>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</si>
  <si>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</si>
  <si>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</si>
  <si>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</si>
  <si>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</si>
  <si>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</si>
  <si>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</si>
  <si>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</si>
  <si>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</si>
  <si>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</si>
  <si>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</si>
  <si>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</si>
  <si>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</si>
  <si>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</si>
  <si>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</si>
  <si>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</si>
  <si>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</si>
  <si>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</si>
  <si>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</si>
  <si>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</si>
  <si>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</si>
  <si>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</si>
  <si>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</si>
  <si>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</si>
  <si>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</si>
  <si>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</si>
  <si>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</si>
  <si>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</si>
  <si>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</si>
  <si>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</si>
  <si>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</si>
  <si>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</si>
  <si>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</si>
  <si>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</si>
  <si>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</si>
  <si>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</si>
  <si>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</si>
  <si>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</si>
  <si>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</si>
  <si>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</si>
  <si>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</si>
  <si>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</si>
  <si>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</si>
  <si>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</si>
  <si>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</si>
  <si>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</si>
  <si>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</si>
  <si>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</si>
  <si>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</si>
  <si>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</si>
  <si>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</si>
  <si>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</si>
  <si>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</si>
  <si>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</si>
  <si>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</si>
  <si>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</si>
  <si>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</si>
  <si>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</si>
  <si>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</si>
  <si>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</si>
  <si>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</si>
  <si>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</si>
  <si>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</si>
  <si>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</si>
  <si>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</si>
  <si>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</si>
  <si>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</si>
  <si>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</si>
  <si>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</si>
  <si>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</si>
  <si>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</si>
  <si>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</si>
  <si>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</si>
  <si>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</si>
  <si>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</si>
  <si>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</si>
  <si>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</si>
  <si>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</si>
  <si>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</si>
  <si>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</si>
  <si>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</si>
  <si>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</si>
  <si>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</si>
  <si>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</si>
  <si>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</si>
  <si>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</si>
  <si>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</si>
  <si>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</si>
  <si>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</si>
  <si>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</si>
  <si>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</si>
  <si>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</si>
  <si>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</si>
  <si>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</si>
  <si>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</si>
  <si>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</si>
  <si>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</si>
  <si>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</si>
  <si>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</si>
  <si>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</si>
  <si>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</si>
  <si>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</si>
  <si>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</si>
  <si>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</si>
  <si>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</si>
  <si>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</si>
  <si>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</si>
  <si>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</si>
  <si>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</si>
  <si>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</si>
  <si>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</si>
  <si>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</si>
  <si>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</si>
  <si>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</si>
  <si>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</si>
  <si>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</si>
  <si>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</si>
  <si>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</si>
  <si>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</si>
  <si>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</si>
  <si>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</si>
  <si>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</si>
  <si>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</si>
  <si>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</si>
  <si>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</si>
  <si>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</si>
  <si>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</si>
  <si>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</si>
  <si>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</si>
  <si>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</si>
  <si>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</si>
  <si>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</si>
  <si>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</si>
  <si>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</si>
  <si>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</si>
  <si>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</si>
  <si>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</si>
  <si>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</si>
  <si>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</si>
  <si>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</si>
  <si>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</si>
  <si>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</si>
  <si>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</si>
  <si>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</si>
  <si>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</si>
  <si>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</si>
  <si>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</si>
  <si>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</si>
  <si>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</si>
  <si>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</si>
  <si>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</si>
  <si>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</si>
  <si>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</si>
  <si>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</si>
  <si>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</si>
  <si>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</si>
  <si>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</si>
  <si>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</si>
  <si>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</si>
  <si>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</si>
  <si>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</si>
  <si>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</si>
  <si>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</si>
  <si>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</si>
  <si>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</si>
  <si>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</si>
  <si>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</si>
  <si>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</si>
  <si>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</si>
  <si>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</si>
  <si>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</si>
  <si>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</si>
  <si>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</si>
  <si>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</si>
  <si>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</si>
  <si>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</si>
  <si>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</si>
  <si>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</si>
  <si>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</si>
  <si>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</si>
  <si>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</si>
  <si>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</si>
  <si>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</si>
  <si>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</si>
  <si>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</si>
  <si>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</si>
  <si>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</si>
  <si>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</si>
  <si>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</si>
  <si>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</si>
  <si>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</si>
  <si>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</si>
  <si>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</si>
  <si>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</si>
  <si>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</si>
  <si>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</si>
  <si>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</si>
  <si>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</si>
  <si>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</si>
  <si>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</si>
  <si>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</si>
  <si>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</si>
  <si>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</si>
  <si>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</si>
  <si>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</si>
  <si>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</si>
  <si>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</si>
  <si>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</si>
  <si>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</si>
  <si>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</si>
  <si>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</si>
  <si>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</si>
  <si>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</si>
  <si>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</si>
  <si>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</si>
  <si>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</si>
  <si>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</si>
  <si>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</si>
  <si>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</si>
  <si>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</si>
  <si>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</si>
  <si>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</si>
  <si>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</si>
  <si>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</si>
  <si>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</si>
  <si>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</si>
  <si>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</si>
  <si>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</si>
  <si>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</si>
  <si>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</si>
  <si>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</si>
  <si>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</si>
  <si>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</si>
  <si>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</si>
  <si>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</si>
  <si>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</si>
  <si>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</si>
  <si>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</si>
  <si>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</si>
  <si>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</si>
  <si>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</si>
  <si>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</si>
  <si>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</si>
  <si>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</si>
  <si>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</si>
  <si>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</si>
  <si>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</si>
  <si>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</si>
  <si>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</si>
  <si>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</si>
  <si>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</si>
  <si>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</si>
  <si>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</si>
  <si>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</si>
  <si>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</si>
  <si>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</si>
  <si>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</si>
  <si>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</si>
  <si>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</si>
  <si>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</si>
  <si>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</si>
  <si>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</si>
  <si>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</si>
  <si>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</si>
  <si>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</si>
  <si>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</si>
  <si>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</si>
  <si>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</si>
  <si>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</si>
  <si>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</si>
  <si>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</si>
  <si>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</si>
  <si>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</si>
  <si>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</si>
  <si>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</si>
  <si>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</si>
  <si>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</si>
  <si>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</si>
  <si>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</si>
  <si>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</si>
  <si>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</si>
  <si>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</si>
  <si>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</si>
  <si>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</si>
  <si>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</si>
  <si>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</si>
  <si>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</si>
  <si>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</si>
  <si>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</si>
  <si>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</si>
  <si>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</si>
  <si>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</si>
  <si>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</si>
  <si>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</si>
  <si>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</si>
  <si>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</si>
  <si>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</si>
  <si>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</si>
  <si>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</si>
  <si>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</si>
  <si>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</si>
  <si>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</si>
  <si>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</si>
  <si>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</si>
  <si>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</si>
  <si>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</si>
  <si>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</si>
  <si>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</si>
  <si>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</si>
  <si>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</si>
  <si>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</si>
  <si>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</si>
  <si>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</si>
  <si>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</si>
  <si>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</si>
  <si>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</si>
  <si>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</si>
  <si>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</si>
  <si>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</si>
  <si>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</si>
  <si>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</si>
  <si>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</si>
  <si>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</si>
  <si>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</si>
  <si>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</si>
  <si>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</si>
  <si>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</si>
  <si>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</si>
  <si>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</si>
  <si>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</si>
  <si>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</si>
  <si>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</si>
  <si>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</si>
  <si>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</si>
  <si>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</si>
  <si>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</si>
  <si>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</si>
  <si>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</si>
  <si>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</si>
  <si>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</si>
  <si>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</si>
  <si>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</si>
  <si>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</si>
  <si>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</si>
  <si>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</si>
  <si>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</si>
  <si>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</si>
  <si>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</si>
  <si>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</si>
  <si>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</si>
  <si>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</si>
  <si>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</si>
  <si>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</si>
  <si>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</si>
  <si>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</si>
  <si>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</si>
  <si>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</si>
  <si>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</si>
  <si>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</si>
  <si>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</si>
  <si>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</si>
  <si>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</si>
  <si>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</si>
  <si>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</si>
  <si>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</si>
  <si>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</si>
  <si>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</si>
  <si>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</si>
  <si>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</si>
  <si>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</si>
  <si>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</si>
  <si>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</si>
  <si>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</si>
  <si>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</si>
  <si>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</si>
  <si>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</si>
  <si>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</si>
  <si>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</si>
  <si>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</si>
  <si>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</si>
  <si>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</si>
  <si>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</si>
  <si>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</si>
  <si>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</si>
  <si>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</si>
  <si>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</si>
  <si>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</si>
  <si>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</si>
  <si>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</si>
  <si>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</si>
  <si>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</si>
  <si>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</si>
  <si>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</si>
  <si>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</si>
  <si>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</si>
  <si>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</si>
  <si>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</si>
  <si>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</si>
  <si>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</si>
  <si>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</si>
  <si>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</si>
  <si>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</si>
  <si>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</si>
  <si>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</si>
  <si>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</si>
  <si>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</si>
  <si>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</si>
  <si>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</si>
  <si>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</si>
  <si>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</si>
  <si>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</si>
  <si>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</si>
  <si>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</si>
  <si>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</si>
  <si>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</si>
  <si>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</si>
  <si>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</si>
  <si>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</si>
  <si>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</si>
  <si>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</si>
  <si>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</si>
  <si>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</si>
  <si>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</si>
  <si>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</si>
  <si>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</si>
  <si>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</si>
  <si>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</si>
  <si>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</si>
  <si>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</si>
  <si>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</si>
  <si>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</si>
  <si>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</si>
  <si>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</si>
  <si>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</si>
  <si>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</si>
  <si>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</si>
  <si>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</si>
  <si>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</si>
  <si>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</si>
  <si>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</si>
  <si>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</si>
  <si>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</si>
  <si>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</si>
  <si>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</si>
  <si>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</si>
  <si>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</si>
  <si>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</si>
  <si>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</si>
  <si>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</si>
  <si>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</si>
  <si>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</si>
  <si>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</si>
  <si>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</si>
  <si>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</si>
  <si>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</si>
  <si>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</si>
  <si>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</si>
  <si>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</si>
  <si>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</si>
  <si>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</si>
  <si>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</si>
  <si>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</si>
  <si>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</si>
  <si>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</si>
  <si>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</si>
  <si>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</si>
  <si>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</si>
  <si>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</si>
  <si>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</si>
  <si>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</si>
  <si>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</si>
  <si>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</si>
  <si>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</si>
  <si>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</si>
  <si>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</si>
  <si>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</si>
  <si>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</si>
  <si>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</si>
  <si>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</si>
  <si>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</si>
  <si>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</si>
  <si>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</si>
  <si>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</si>
  <si>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</si>
  <si>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</si>
  <si>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</si>
  <si>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</si>
  <si>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</si>
  <si>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</si>
  <si>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</si>
  <si>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</si>
  <si>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</si>
  <si>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</si>
  <si>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</si>
  <si>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</si>
  <si>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</si>
  <si>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</si>
  <si>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</si>
  <si>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</si>
  <si>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</si>
  <si>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</si>
  <si>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</si>
  <si>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</si>
  <si>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</si>
  <si>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</si>
  <si>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</si>
  <si>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</si>
  <si>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</si>
  <si>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</si>
  <si>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</si>
  <si>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</si>
  <si>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</si>
  <si>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</si>
  <si>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</si>
  <si>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</si>
  <si>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</si>
  <si>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</si>
  <si>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</si>
  <si>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</si>
  <si>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</si>
  <si>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</si>
  <si>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</si>
  <si>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</si>
  <si>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</si>
  <si>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</si>
  <si>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</si>
  <si>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</si>
  <si>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</si>
  <si>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</si>
  <si>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</si>
  <si>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</si>
  <si>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</si>
  <si>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</si>
  <si>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</si>
  <si>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</si>
  <si>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</si>
  <si>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</si>
  <si>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</si>
  <si>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</si>
  <si>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</si>
  <si>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</si>
  <si>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</si>
  <si>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</si>
  <si>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</si>
  <si>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</si>
  <si>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</si>
  <si>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</si>
  <si>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</si>
  <si>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</si>
  <si>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</si>
  <si>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</si>
  <si>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</si>
  <si>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</si>
  <si>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</si>
  <si>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</si>
  <si>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</si>
  <si>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</si>
  <si>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</si>
  <si>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</si>
  <si>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</si>
  <si>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</si>
  <si>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</si>
  <si>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</si>
  <si>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</si>
  <si>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</si>
  <si>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</si>
  <si>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</si>
  <si>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</si>
  <si>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</si>
  <si>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</si>
  <si>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</si>
  <si>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</si>
  <si>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</si>
  <si>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</si>
  <si>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</si>
  <si>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</si>
  <si>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</si>
  <si>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</si>
  <si>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</si>
  <si>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</si>
  <si>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</si>
  <si>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</si>
  <si>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</si>
  <si>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</si>
  <si>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</si>
  <si>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</si>
  <si>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</si>
  <si>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</si>
  <si>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</si>
  <si>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</si>
  <si>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</si>
  <si>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</si>
  <si>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</si>
  <si>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</si>
  <si>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</si>
  <si>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</si>
  <si>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</si>
  <si>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</si>
  <si>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</si>
  <si>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</si>
  <si>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</si>
  <si>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</si>
  <si>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</si>
  <si>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</si>
  <si>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</si>
  <si>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</si>
  <si>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</si>
  <si>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</si>
  <si>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</si>
  <si>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</si>
  <si>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</si>
  <si>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</si>
  <si>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</si>
  <si>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</si>
  <si>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</si>
  <si>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</si>
  <si>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</si>
  <si>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</si>
  <si>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</si>
  <si>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</si>
  <si>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</si>
  <si>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</si>
  <si>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</si>
  <si>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</si>
  <si>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</si>
  <si>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</si>
  <si>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</si>
  <si>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</si>
  <si>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</si>
  <si>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</si>
  <si>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</si>
  <si>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</si>
  <si>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</si>
  <si>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</si>
  <si>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</si>
  <si>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</si>
  <si>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</si>
  <si>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</si>
  <si>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</si>
  <si>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</si>
  <si>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</si>
  <si>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</si>
  <si>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</si>
  <si>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</si>
  <si>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</si>
  <si>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</si>
  <si>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</si>
  <si>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</si>
  <si>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</si>
  <si>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</si>
  <si>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</si>
  <si>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</si>
  <si>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</si>
  <si>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</si>
  <si>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</si>
  <si>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</si>
  <si>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</si>
  <si>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</si>
  <si>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</si>
  <si>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</si>
  <si>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</si>
  <si>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</si>
  <si>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</si>
  <si>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</si>
  <si>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</si>
  <si>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</si>
  <si>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</si>
  <si>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</si>
  <si>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</si>
  <si>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</si>
  <si>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</si>
  <si>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</si>
  <si>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</si>
  <si>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</si>
  <si>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</si>
  <si>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</si>
  <si>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</si>
  <si>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</si>
  <si>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</si>
  <si>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</si>
  <si>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</si>
  <si>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</si>
  <si>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</si>
  <si>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</si>
  <si>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</si>
  <si>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</si>
  <si>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</si>
  <si>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</si>
  <si>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</si>
  <si>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</si>
  <si>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</si>
  <si>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</si>
  <si>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</si>
  <si>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</si>
  <si>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</si>
  <si>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</si>
  <si>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</si>
  <si>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</si>
  <si>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</si>
  <si>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</si>
  <si>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</si>
  <si>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</si>
  <si>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</si>
  <si>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</si>
  <si>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</si>
  <si>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</si>
  <si>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</si>
  <si>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</si>
  <si>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</si>
  <si>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</si>
  <si>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</si>
  <si>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</si>
  <si>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</si>
  <si>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</si>
  <si>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</si>
  <si>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</si>
  <si>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</si>
  <si>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</si>
  <si>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</si>
  <si>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</si>
  <si>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</si>
  <si>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</si>
  <si>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</si>
  <si>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</si>
  <si>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</si>
  <si>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</si>
  <si>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</si>
  <si>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</si>
  <si>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</si>
  <si>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</si>
  <si>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</si>
  <si>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</si>
  <si>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</si>
  <si>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</si>
  <si>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</si>
  <si>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</si>
  <si>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</si>
  <si>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</si>
  <si>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</si>
  <si>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</si>
  <si>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</si>
  <si>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</si>
  <si>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</si>
  <si>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</si>
  <si>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</si>
  <si>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</si>
  <si>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</si>
  <si>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</si>
  <si>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</si>
  <si>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</si>
  <si>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</si>
  <si>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</si>
  <si>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</si>
  <si>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</si>
  <si>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</si>
  <si>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</si>
  <si>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</si>
  <si>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</si>
  <si>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</si>
  <si>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</si>
  <si>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</si>
  <si>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</si>
  <si>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</si>
  <si>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</si>
  <si>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</si>
  <si>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</si>
  <si>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</si>
  <si>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</si>
  <si>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</si>
  <si>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</si>
  <si>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</si>
  <si>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</si>
  <si>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</si>
  <si>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</si>
  <si>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</si>
  <si>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</si>
  <si>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</si>
  <si>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</si>
  <si>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</si>
  <si>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</si>
  <si>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</si>
  <si>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</si>
  <si>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</si>
  <si>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</si>
  <si>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</si>
  <si>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</si>
  <si>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</si>
  <si>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</si>
  <si>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</si>
  <si>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</si>
  <si>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</si>
  <si>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</si>
  <si>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</si>
  <si>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</si>
  <si>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</si>
  <si>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</si>
  <si>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</si>
  <si>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</si>
  <si>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</si>
  <si>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</si>
  <si>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</si>
  <si>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</si>
  <si>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</si>
  <si>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</si>
  <si>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</si>
  <si>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</si>
  <si>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</si>
  <si>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</si>
  <si>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</si>
  <si>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</si>
  <si>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</si>
  <si>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</si>
  <si>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</si>
  <si>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</si>
  <si>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</si>
  <si>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</si>
  <si>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</si>
  <si>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</si>
  <si>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</si>
  <si>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</si>
  <si>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</si>
  <si>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</si>
  <si>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</si>
  <si>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</si>
  <si>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</si>
  <si>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</si>
  <si>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</si>
  <si>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</si>
  <si>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</si>
  <si>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</si>
  <si>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</si>
  <si>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</si>
  <si>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</si>
  <si>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</si>
  <si>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</si>
  <si>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</si>
  <si>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</si>
  <si>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</si>
  <si>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</si>
  <si>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</si>
  <si>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</si>
  <si>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</si>
  <si>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</si>
  <si>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</si>
  <si>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</si>
  <si>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</si>
  <si>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</si>
  <si>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</si>
  <si>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</si>
  <si>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</si>
  <si>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</si>
  <si>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</si>
  <si>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</si>
  <si>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</si>
  <si>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</si>
  <si>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</si>
  <si>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</si>
  <si>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</si>
  <si>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</si>
  <si>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</si>
  <si>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</si>
  <si>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</si>
  <si>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</si>
  <si>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</si>
  <si>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</si>
  <si>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</si>
  <si>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</si>
  <si>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</si>
  <si>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</si>
  <si>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</si>
  <si>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</si>
  <si>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</si>
  <si>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</si>
  <si>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</si>
  <si>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</si>
  <si>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</si>
  <si>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</si>
  <si>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</si>
  <si>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</si>
  <si>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</si>
  <si>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</si>
  <si>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</si>
  <si>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</si>
  <si>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</si>
  <si>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</si>
  <si>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</si>
  <si>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</si>
  <si>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</si>
  <si>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</si>
  <si>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</si>
  <si>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</si>
  <si>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</si>
  <si>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</si>
  <si>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</si>
  <si>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</si>
  <si>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</si>
  <si>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</si>
  <si>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</si>
  <si>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</si>
  <si>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</si>
  <si>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</si>
  <si>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</si>
  <si>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</si>
  <si>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</si>
  <si>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</si>
  <si>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</si>
  <si>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</si>
  <si>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</si>
  <si>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</si>
  <si>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</si>
  <si>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</si>
  <si>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</si>
  <si>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</si>
  <si>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</si>
  <si>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</si>
  <si>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</si>
  <si>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</si>
  <si>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</si>
  <si>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</si>
  <si>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</si>
  <si>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</si>
  <si>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</si>
  <si>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</si>
  <si>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</si>
  <si>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</si>
  <si>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</si>
  <si>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</si>
  <si>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</si>
  <si>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</si>
  <si>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</si>
  <si>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</si>
  <si>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</si>
  <si>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</si>
  <si>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</si>
  <si>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</si>
  <si>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</si>
  <si>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</si>
  <si>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</si>
  <si>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</si>
  <si>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</si>
  <si>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</si>
  <si>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</si>
  <si>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</si>
  <si>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</si>
  <si>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</si>
  <si>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</si>
  <si>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</si>
  <si>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</si>
  <si>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</si>
  <si>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</si>
  <si>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</si>
  <si>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</si>
  <si>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</si>
  <si>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</si>
  <si>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</si>
  <si>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</si>
  <si>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</si>
  <si>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</si>
  <si>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</si>
  <si>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</si>
  <si>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</si>
  <si>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</si>
  <si>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</si>
  <si>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</si>
  <si>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</si>
  <si>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</si>
  <si>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</si>
  <si>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</si>
  <si>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</si>
  <si>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</si>
  <si>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</si>
  <si>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</si>
  <si>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</si>
  <si>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</si>
  <si>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</si>
  <si>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</si>
  <si>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</si>
  <si>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</si>
  <si>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</si>
  <si>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</si>
  <si>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</si>
  <si>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</si>
  <si>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</si>
  <si>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</si>
  <si>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</si>
  <si>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</si>
  <si>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</si>
  <si>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</si>
  <si>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</si>
  <si>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</si>
  <si>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</si>
  <si>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</si>
  <si>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</si>
  <si>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</si>
  <si>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</si>
  <si>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</si>
  <si>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</si>
  <si>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</si>
  <si>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</si>
  <si>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</si>
  <si>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</si>
  <si>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</si>
  <si>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</si>
  <si>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</si>
  <si>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</si>
  <si>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</si>
  <si>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</si>
  <si>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</si>
  <si>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</si>
  <si>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</si>
  <si>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</si>
  <si>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</si>
  <si>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</si>
  <si>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</si>
  <si>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</si>
  <si>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</si>
  <si>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</si>
  <si>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</si>
  <si>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</si>
  <si>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</si>
  <si>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</si>
  <si>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</si>
  <si>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</si>
  <si>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</si>
  <si>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</si>
  <si>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</si>
  <si>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</si>
  <si>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</si>
  <si>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</si>
  <si>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</si>
  <si>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</si>
  <si>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</si>
  <si>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</si>
  <si>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</si>
  <si>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</si>
  <si>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</si>
  <si>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</si>
  <si>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</si>
  <si>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</si>
  <si>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</si>
  <si>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</si>
  <si>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</si>
  <si>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</si>
  <si>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</si>
  <si>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</si>
  <si>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</si>
  <si>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</si>
  <si>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</si>
  <si>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</si>
  <si>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</si>
  <si>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</si>
  <si>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</si>
  <si>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</si>
  <si>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</si>
  <si>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</si>
  <si>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</si>
  <si>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</si>
  <si>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</si>
  <si>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</si>
  <si>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</si>
  <si>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</si>
  <si>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</si>
  <si>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</si>
  <si>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</si>
  <si>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</si>
  <si>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</si>
  <si>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</si>
  <si>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</si>
  <si>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</si>
  <si>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</si>
  <si>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</si>
  <si>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</si>
  <si>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</si>
  <si>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</si>
  <si>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</si>
  <si>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</si>
  <si>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</si>
  <si>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</si>
  <si>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</si>
  <si>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</si>
  <si>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</si>
  <si>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</si>
  <si>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</si>
  <si>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</si>
  <si>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</si>
  <si>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</si>
  <si>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</si>
  <si>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</si>
  <si>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</si>
  <si>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</si>
  <si>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</si>
  <si>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</si>
  <si>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</si>
  <si>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</si>
  <si>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</si>
  <si>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</si>
  <si>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</si>
  <si>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</si>
  <si>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</si>
  <si>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</si>
  <si>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</si>
  <si>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</si>
  <si>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</si>
  <si>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</si>
  <si>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</si>
  <si>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</si>
  <si>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</si>
  <si>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</si>
  <si>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</si>
  <si>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</si>
  <si>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</si>
  <si>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</si>
  <si>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</si>
  <si>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</si>
  <si>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</si>
  <si>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</si>
  <si>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</si>
  <si>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</si>
  <si>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</si>
  <si>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</si>
  <si>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</si>
  <si>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</si>
  <si>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</si>
  <si>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</si>
  <si>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</si>
  <si>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</si>
  <si>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</si>
  <si>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</si>
  <si>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</si>
  <si>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</si>
  <si>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</si>
  <si>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</si>
  <si>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</si>
  <si>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</si>
  <si>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</si>
  <si>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</si>
  <si>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</si>
  <si>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</si>
  <si>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</si>
  <si>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</si>
  <si>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</si>
  <si>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</si>
  <si>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</si>
  <si>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</si>
  <si>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</si>
  <si>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</si>
  <si>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</si>
  <si>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</si>
  <si>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</si>
  <si>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</si>
  <si>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</si>
  <si>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</si>
  <si>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</si>
  <si>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</si>
  <si>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</si>
  <si>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</si>
  <si>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</si>
  <si>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</si>
  <si>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</si>
  <si>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</si>
  <si>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</si>
  <si>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</si>
  <si>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</si>
  <si>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</si>
  <si>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</si>
  <si>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</si>
  <si>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</si>
  <si>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</si>
  <si>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</si>
  <si>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</si>
  <si>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</si>
  <si>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</si>
  <si>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</si>
  <si>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</si>
  <si>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</si>
  <si>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</si>
  <si>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</si>
  <si>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</si>
  <si>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</si>
  <si>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</si>
  <si>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</si>
  <si>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</si>
  <si>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</si>
  <si>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</si>
  <si>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</si>
  <si>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</si>
  <si>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</si>
  <si>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</si>
  <si>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</si>
  <si>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</si>
  <si>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</si>
  <si>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</si>
  <si>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</si>
  <si>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</si>
  <si>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</si>
  <si>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</si>
  <si>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</si>
  <si>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</si>
  <si>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</si>
  <si>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</si>
  <si>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</si>
  <si>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</si>
  <si>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</si>
  <si>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</si>
  <si>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</si>
  <si>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</si>
  <si>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</si>
  <si>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</si>
  <si>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</si>
  <si>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</si>
  <si>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</si>
  <si>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</si>
  <si>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</si>
  <si>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</si>
  <si>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</si>
  <si>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</si>
  <si>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</si>
  <si>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</si>
  <si>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</si>
  <si>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</si>
  <si>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</si>
  <si>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</si>
  <si>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</si>
  <si>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</si>
  <si>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</si>
  <si>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</si>
  <si>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</si>
  <si>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</si>
  <si>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</si>
  <si>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</si>
  <si>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</si>
  <si>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</si>
  <si>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</si>
  <si>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</si>
  <si>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</si>
  <si>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</si>
  <si>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</si>
  <si>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</si>
  <si>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</si>
  <si>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</si>
  <si>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</si>
  <si>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</si>
  <si>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</si>
  <si>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</si>
  <si>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</si>
  <si>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</si>
  <si>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</si>
  <si>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</si>
  <si>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</si>
  <si>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</si>
  <si>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</si>
  <si>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</si>
  <si>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</si>
  <si>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</si>
  <si>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</si>
  <si>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</si>
  <si>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</si>
  <si>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</si>
  <si>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</si>
  <si>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</si>
  <si>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</si>
  <si>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</si>
  <si>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</si>
  <si>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</si>
  <si>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</si>
  <si>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</si>
  <si>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</si>
  <si>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</si>
  <si>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</si>
  <si>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</si>
  <si>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</si>
  <si>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</si>
  <si>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</si>
  <si>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</si>
  <si>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</si>
  <si>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</si>
  <si>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</si>
  <si>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</si>
  <si>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</si>
  <si>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</si>
  <si>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</si>
  <si>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</si>
  <si>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</si>
  <si>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</si>
  <si>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</si>
  <si>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</si>
  <si>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</si>
  <si>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</si>
  <si>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</si>
  <si>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</si>
  <si>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</si>
  <si>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</si>
  <si>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</si>
  <si>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</si>
  <si>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</si>
  <si>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</si>
  <si>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</si>
  <si>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</si>
  <si>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</si>
  <si>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</si>
  <si>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</si>
  <si>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</si>
  <si>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</si>
  <si>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</si>
  <si>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</si>
  <si>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</si>
  <si>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</si>
  <si>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</si>
  <si>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</si>
  <si>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</si>
  <si>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</si>
  <si>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</si>
  <si>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</si>
  <si>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</si>
  <si>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</si>
  <si>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</si>
  <si>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</si>
  <si>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</si>
  <si>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</si>
  <si>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</si>
  <si>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</si>
  <si>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</si>
  <si>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</si>
  <si>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</si>
  <si>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</si>
  <si>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</si>
  <si>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</si>
  <si>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</si>
  <si>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</si>
  <si>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</si>
  <si>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</si>
  <si>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</si>
  <si>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</si>
  <si>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</si>
  <si>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</si>
  <si>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</si>
  <si>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</si>
  <si>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</si>
  <si>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</si>
  <si>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</si>
  <si>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</si>
  <si>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</si>
  <si>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</si>
  <si>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</si>
  <si>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</si>
  <si>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</si>
  <si>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</si>
  <si>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</si>
  <si>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</si>
  <si>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</si>
  <si>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</si>
  <si>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</si>
  <si>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</si>
  <si>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</si>
  <si>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</si>
  <si>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</si>
  <si>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</si>
  <si>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</si>
  <si>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</si>
  <si>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</si>
  <si>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</si>
  <si>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</si>
  <si>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</si>
  <si>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</si>
  <si>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</si>
  <si>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</si>
  <si>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</si>
  <si>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</si>
  <si>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</si>
  <si>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</si>
  <si>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</si>
  <si>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</si>
  <si>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</si>
  <si>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</si>
  <si>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</si>
  <si>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</si>
  <si>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</si>
  <si>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</si>
  <si>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</si>
  <si>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</si>
  <si>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</si>
  <si>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</si>
  <si>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</si>
  <si>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</si>
  <si>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</si>
  <si>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</si>
  <si>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</si>
  <si>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</si>
  <si>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</si>
  <si>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</si>
  <si>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</si>
  <si>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</si>
  <si>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</si>
  <si>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</si>
  <si>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</si>
  <si>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</si>
  <si>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</si>
  <si>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</si>
  <si>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</si>
  <si>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</si>
  <si>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</si>
  <si>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</si>
  <si>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</si>
  <si>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</si>
  <si>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</si>
  <si>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</si>
  <si>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</si>
  <si>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</si>
  <si>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</si>
  <si>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</si>
  <si>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</si>
  <si>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</si>
  <si>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</si>
  <si>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</si>
  <si>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</si>
  <si>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</si>
  <si>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</si>
  <si>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</si>
  <si>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</si>
  <si>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</si>
  <si>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</si>
  <si>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</si>
  <si>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</si>
  <si>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</si>
  <si>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</si>
  <si>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</si>
  <si>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</si>
  <si>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</si>
  <si>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</si>
  <si>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</si>
  <si>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</si>
  <si>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</si>
  <si>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</si>
  <si>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</si>
  <si>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</si>
  <si>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</si>
  <si>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</si>
  <si>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</si>
  <si>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</si>
  <si>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</si>
  <si>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</si>
  <si>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</si>
  <si>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</si>
  <si>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</si>
  <si>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</si>
  <si>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</si>
  <si>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</si>
  <si>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</si>
  <si>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</si>
  <si>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</si>
  <si>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</si>
  <si>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</si>
  <si>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</si>
  <si>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</si>
  <si>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</si>
  <si>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</si>
  <si>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</si>
  <si>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</si>
  <si>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</si>
  <si>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</si>
  <si>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</si>
  <si>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</si>
  <si>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</si>
  <si>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</si>
  <si>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</si>
  <si>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</si>
  <si>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</si>
  <si>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</si>
  <si>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</si>
  <si>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</si>
  <si>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</si>
  <si>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</si>
  <si>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</si>
  <si>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</si>
  <si>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</si>
  <si>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</si>
  <si>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</si>
  <si>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</si>
  <si>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</si>
  <si>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</si>
  <si>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</si>
  <si>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</si>
  <si>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</si>
  <si>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</si>
  <si>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</si>
  <si>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</si>
  <si>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</si>
  <si>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</si>
  <si>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</si>
  <si>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</si>
  <si>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</si>
  <si>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</si>
  <si>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</si>
  <si>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</si>
  <si>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</si>
  <si>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</si>
  <si>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</si>
  <si>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</si>
  <si>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</si>
  <si>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</si>
  <si>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</si>
  <si>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</si>
  <si>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</si>
  <si>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</si>
  <si>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</si>
  <si>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</si>
  <si>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</si>
  <si>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</si>
  <si>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</si>
  <si>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</si>
  <si>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</si>
  <si>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</si>
  <si>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</si>
  <si>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</si>
  <si>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</si>
  <si>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</si>
  <si>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</si>
  <si>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</si>
  <si>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</si>
  <si>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</si>
  <si>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</si>
  <si>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</si>
  <si>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</si>
  <si>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</si>
  <si>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</si>
  <si>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</si>
  <si>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</si>
  <si>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</si>
  <si>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</si>
  <si>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</si>
  <si>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</si>
  <si>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</si>
  <si>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</si>
  <si>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</si>
  <si>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</si>
  <si>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</si>
  <si>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</si>
  <si>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</si>
  <si>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</si>
  <si>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</si>
  <si>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</si>
  <si>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</si>
  <si>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</si>
  <si>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</si>
  <si>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</si>
  <si>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</si>
  <si>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</si>
  <si>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</si>
  <si>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</si>
  <si>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</si>
  <si>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</si>
  <si>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</si>
  <si>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</si>
  <si>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</si>
  <si>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</si>
  <si>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</si>
  <si>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</si>
  <si>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</si>
  <si>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</si>
  <si>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</si>
  <si>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</si>
  <si>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</si>
  <si>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</si>
  <si>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</si>
  <si>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</si>
  <si>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</si>
  <si>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</si>
  <si>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</si>
  <si>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</si>
  <si>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</si>
  <si>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</si>
  <si>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</si>
  <si>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</si>
  <si>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</si>
  <si>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</si>
  <si>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</si>
  <si>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</si>
  <si>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</si>
  <si>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</si>
  <si>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</si>
  <si>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</si>
  <si>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</si>
  <si>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</si>
  <si>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</si>
  <si>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</si>
  <si>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</si>
  <si>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</si>
  <si>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</si>
  <si>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</si>
  <si>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</si>
  <si>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</si>
  <si>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</si>
  <si>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</si>
  <si>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</si>
  <si>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</si>
  <si>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</si>
  <si>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</si>
  <si>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</si>
  <si>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</si>
  <si>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</si>
  <si>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</si>
  <si>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</si>
  <si>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</si>
  <si>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</si>
  <si>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</si>
  <si>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</si>
  <si>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</si>
  <si>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</si>
  <si>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</si>
  <si>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</si>
  <si>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</si>
  <si>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</si>
  <si>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</si>
  <si>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</si>
  <si>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</si>
  <si>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</si>
  <si>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</si>
  <si>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</si>
  <si>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</si>
  <si>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</si>
  <si>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</si>
  <si>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</si>
  <si>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</si>
  <si>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</si>
  <si>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</si>
  <si>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</si>
  <si>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</si>
  <si>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</si>
  <si>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</si>
  <si>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</si>
  <si>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</si>
  <si>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</si>
  <si>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</si>
  <si>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</si>
  <si>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</si>
  <si>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</si>
  <si>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</si>
  <si>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</si>
  <si>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</si>
  <si>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</si>
  <si>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</si>
  <si>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</si>
  <si>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</si>
  <si>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</si>
  <si>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</si>
  <si>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</si>
  <si>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</si>
  <si>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</si>
  <si>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</si>
  <si>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</si>
  <si>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</si>
  <si>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</si>
  <si>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</si>
  <si>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</si>
  <si>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</si>
  <si>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</si>
  <si>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</si>
  <si>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</si>
  <si>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</si>
  <si>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</si>
  <si>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</si>
  <si>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</si>
  <si>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</si>
  <si>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</si>
  <si>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</si>
  <si>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</si>
  <si>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</si>
  <si>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</si>
  <si>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</si>
  <si>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</si>
  <si>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</si>
  <si>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</si>
  <si>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</si>
  <si>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</si>
  <si>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</si>
  <si>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</si>
  <si>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</si>
  <si>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</si>
  <si>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</si>
  <si>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</si>
  <si>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</si>
  <si>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</si>
  <si>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</si>
  <si>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</si>
  <si>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</si>
  <si>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</si>
  <si>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</si>
  <si>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</si>
  <si>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</si>
  <si>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</si>
  <si>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</si>
  <si>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</si>
  <si>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</si>
  <si>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</si>
  <si>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</si>
  <si>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</si>
  <si>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</si>
  <si>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</si>
  <si>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</si>
  <si>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</si>
  <si>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</si>
  <si>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</si>
  <si>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</si>
  <si>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</si>
  <si>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</si>
  <si>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</si>
  <si>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</si>
  <si>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</si>
  <si>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</si>
  <si>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</si>
  <si>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</si>
  <si>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</si>
  <si>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</si>
  <si>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</si>
  <si>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</si>
  <si>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</si>
  <si>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</si>
  <si>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</si>
  <si>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</si>
  <si>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</si>
  <si>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</si>
  <si>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</si>
  <si>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</si>
  <si>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</si>
  <si>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</si>
  <si>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</si>
  <si>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</si>
  <si>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</si>
  <si>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</si>
  <si>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</si>
  <si>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</si>
  <si>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</si>
  <si>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</si>
  <si>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</si>
  <si>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</si>
  <si>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</si>
  <si>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</si>
  <si>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</si>
  <si>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</si>
  <si>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</si>
  <si>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</si>
  <si>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</si>
  <si>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</si>
  <si>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</si>
  <si>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</si>
  <si>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</si>
  <si>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</si>
  <si>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</si>
  <si>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</si>
  <si>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</si>
  <si>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</si>
  <si>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</si>
  <si>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</si>
  <si>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</si>
  <si>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</si>
  <si>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</si>
  <si>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</si>
  <si>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</si>
  <si>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</si>
  <si>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</si>
  <si>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</si>
  <si>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</si>
  <si>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</si>
  <si>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</si>
  <si>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</si>
  <si>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</si>
  <si>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</si>
  <si>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</si>
  <si>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</si>
  <si>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</si>
  <si>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</si>
  <si>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</si>
  <si>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</si>
  <si>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</si>
  <si>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</si>
  <si>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</si>
  <si>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</si>
  <si>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</si>
  <si>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</si>
  <si>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</si>
  <si>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</si>
  <si>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</si>
  <si>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</si>
  <si>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</si>
  <si>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</si>
  <si>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</si>
  <si>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</si>
  <si>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</si>
  <si>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</si>
  <si>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</si>
  <si>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</si>
  <si>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</si>
  <si>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</si>
  <si>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</si>
  <si>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</si>
  <si>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</si>
  <si>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</si>
  <si>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</si>
  <si>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</si>
  <si>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</si>
  <si>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</si>
  <si>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</si>
  <si>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</si>
  <si>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</si>
  <si>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</si>
  <si>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</si>
  <si>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</si>
  <si>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</si>
  <si>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</si>
  <si>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</si>
  <si>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</si>
  <si>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</si>
  <si>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</si>
  <si>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</si>
  <si>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</si>
  <si>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</si>
  <si>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</si>
  <si>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</si>
  <si>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</si>
  <si>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</si>
  <si>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</si>
  <si>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</si>
  <si>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</si>
  <si>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</si>
  <si>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</si>
  <si>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</si>
  <si>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</si>
  <si>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</si>
  <si>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</si>
  <si>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</si>
  <si>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</si>
  <si>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</si>
  <si>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</si>
  <si>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</si>
  <si>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</si>
  <si>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</si>
  <si>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</si>
  <si>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</si>
  <si>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</si>
  <si>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</si>
  <si>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</si>
  <si>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</si>
  <si>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</si>
  <si>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</si>
  <si>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</si>
  <si>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</si>
  <si>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</si>
  <si>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</si>
  <si>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</si>
  <si>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</si>
  <si>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</si>
  <si>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</si>
  <si>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</si>
  <si>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</si>
  <si>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</si>
  <si>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</si>
  <si>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</si>
  <si>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</si>
  <si>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</si>
  <si>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</si>
  <si>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</si>
  <si>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</si>
  <si>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</si>
  <si>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</si>
  <si>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</si>
  <si>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</si>
  <si>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</si>
  <si>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</si>
  <si>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</si>
  <si>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</si>
  <si>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</si>
  <si>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</si>
  <si>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</si>
  <si>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</si>
  <si>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</si>
  <si>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</si>
  <si>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</si>
  <si>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</si>
  <si>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</si>
  <si>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</si>
  <si>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</si>
  <si>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</si>
  <si>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</si>
  <si>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</si>
  <si>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</si>
  <si>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</si>
  <si>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</si>
  <si>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</si>
  <si>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</si>
  <si>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</si>
  <si>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</si>
  <si>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</si>
  <si>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</si>
  <si>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</si>
  <si>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</si>
  <si>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</si>
  <si>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</si>
  <si>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</si>
  <si>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</si>
  <si>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</si>
  <si>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</si>
  <si>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</si>
  <si>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</si>
  <si>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</si>
  <si>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</si>
  <si>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</si>
  <si>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</si>
  <si>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</si>
  <si>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</si>
  <si>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</si>
  <si>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</si>
  <si>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</si>
  <si>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</si>
  <si>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</si>
  <si>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</si>
  <si>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</si>
  <si>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</si>
  <si>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</si>
  <si>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</si>
  <si>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</si>
  <si>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</si>
  <si>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</si>
  <si>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</si>
  <si>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</si>
  <si>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</si>
  <si>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</si>
  <si>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</si>
  <si>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</si>
  <si>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</si>
  <si>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</si>
  <si>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</si>
  <si>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</si>
  <si>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</si>
  <si>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</si>
  <si>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</si>
  <si>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</si>
  <si>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</si>
  <si>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</si>
  <si>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</si>
  <si>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</si>
  <si>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</si>
  <si>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</si>
  <si>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</si>
  <si>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</si>
  <si>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</si>
  <si>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</si>
  <si>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</si>
  <si>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</si>
  <si>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</si>
  <si>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</si>
  <si>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</si>
  <si>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</si>
  <si>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</si>
  <si>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</si>
  <si>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</si>
  <si>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</si>
  <si>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</si>
  <si>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</si>
  <si>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</si>
  <si>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</si>
  <si>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</si>
  <si>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</si>
  <si>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</si>
  <si>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</si>
  <si>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</si>
  <si>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</si>
  <si>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</si>
  <si>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</si>
  <si>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</si>
  <si>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</si>
  <si>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</si>
  <si>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</si>
  <si>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</si>
  <si>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</si>
  <si>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</si>
  <si>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</si>
  <si>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</si>
  <si>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</si>
  <si>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</si>
  <si>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</si>
  <si>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</si>
  <si>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</si>
  <si>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</si>
  <si>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</si>
  <si>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</si>
  <si>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</si>
  <si>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</si>
  <si>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</si>
  <si>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</si>
  <si>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</si>
  <si>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</si>
  <si>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</si>
  <si>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</si>
  <si>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</si>
  <si>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</si>
  <si>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</si>
  <si>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</si>
  <si>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</si>
  <si>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</si>
  <si>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</si>
  <si>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</si>
  <si>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</si>
  <si>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</si>
  <si>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</si>
  <si>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</si>
  <si>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</si>
  <si>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</si>
  <si>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</si>
  <si>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</si>
  <si>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</si>
  <si>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</si>
  <si>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</si>
  <si>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</si>
  <si>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</si>
  <si>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</si>
  <si>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</si>
  <si>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</si>
  <si>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</si>
  <si>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</si>
  <si>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</si>
  <si>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</si>
  <si>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</si>
  <si>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</si>
  <si>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</si>
  <si>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</si>
  <si>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</si>
  <si>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</si>
  <si>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</si>
  <si>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</si>
  <si>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</si>
  <si>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</si>
  <si>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</si>
  <si>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</si>
  <si>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</si>
  <si>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</si>
  <si>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</si>
  <si>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</si>
  <si>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</si>
  <si>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</si>
  <si>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</si>
  <si>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</si>
  <si>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</si>
  <si>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</si>
  <si>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</si>
  <si>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</si>
  <si>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</si>
  <si>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</si>
  <si>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</si>
  <si>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</si>
  <si>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</si>
  <si>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</si>
  <si>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</si>
  <si>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</si>
  <si>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</si>
  <si>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</si>
  <si>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</si>
  <si>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</si>
  <si>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</si>
  <si>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</si>
  <si>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</si>
  <si>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</si>
  <si>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</si>
  <si>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</si>
  <si>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</si>
  <si>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</si>
  <si>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</si>
  <si>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</si>
  <si>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</si>
  <si>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</si>
  <si>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</si>
  <si>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</si>
  <si>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</si>
  <si>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</si>
  <si>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</si>
  <si>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</si>
  <si>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</si>
  <si>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</si>
  <si>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</si>
  <si>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</si>
  <si>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</si>
  <si>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</si>
  <si>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</si>
  <si>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</si>
  <si>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</si>
  <si>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</si>
  <si>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</si>
  <si>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</si>
  <si>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</si>
  <si>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</si>
  <si>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</si>
  <si>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</si>
  <si>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</si>
  <si>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</si>
  <si>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</si>
  <si>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</si>
  <si>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</si>
  <si>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</si>
  <si>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</si>
  <si>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</si>
  <si>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</si>
  <si>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</si>
  <si>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</si>
  <si>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</si>
  <si>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</si>
  <si>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</si>
  <si>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</si>
  <si>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</si>
  <si>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</si>
  <si>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</si>
  <si>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</si>
  <si>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</si>
  <si>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</si>
  <si>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</si>
  <si>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</si>
  <si>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</si>
  <si>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</si>
  <si>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</si>
  <si>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</si>
  <si>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</si>
  <si>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</si>
  <si>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</si>
  <si>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</si>
  <si>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</si>
  <si>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</si>
  <si>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</si>
  <si>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</si>
  <si>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</si>
  <si>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</si>
  <si>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</si>
  <si>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</si>
  <si>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</si>
  <si>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</si>
  <si>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</si>
  <si>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</si>
  <si>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</si>
  <si>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</si>
  <si>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</si>
  <si>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</si>
  <si>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</si>
  <si>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</si>
  <si>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</si>
  <si>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</si>
  <si>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</si>
  <si>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</si>
  <si>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</si>
  <si>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</si>
  <si>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</si>
  <si>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</si>
  <si>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</si>
  <si>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</si>
  <si>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</si>
  <si>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</si>
  <si>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</si>
  <si>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</si>
  <si>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</si>
  <si>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</si>
  <si>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</si>
  <si>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</si>
  <si>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</si>
  <si>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</si>
  <si>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</si>
  <si>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</si>
  <si>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</si>
  <si>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</si>
  <si>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</si>
  <si>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</si>
  <si>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</si>
  <si>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</si>
  <si>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</si>
  <si>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</si>
  <si>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</si>
  <si>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</si>
  <si>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</si>
  <si>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</si>
  <si>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</si>
  <si>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</si>
  <si>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</si>
  <si>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</si>
  <si>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</si>
  <si>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</si>
  <si>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</si>
  <si>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</si>
  <si>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</si>
  <si>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</si>
  <si>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</si>
  <si>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</si>
  <si>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</si>
  <si>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</si>
  <si>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</si>
  <si>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</si>
  <si>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</si>
  <si>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</si>
  <si>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</si>
  <si>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</si>
  <si>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</si>
  <si>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</si>
  <si>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</si>
  <si>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</si>
  <si>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</si>
  <si>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</si>
  <si>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</si>
  <si>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</si>
  <si>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</si>
  <si>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</si>
  <si>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</si>
  <si>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</si>
  <si>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</si>
  <si>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</si>
  <si>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</si>
  <si>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</si>
  <si>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</si>
  <si>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</si>
  <si>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</si>
  <si>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</si>
  <si>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</si>
  <si>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</si>
  <si>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</si>
  <si>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</si>
  <si>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</si>
  <si>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</si>
  <si>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</si>
  <si>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</si>
  <si>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</si>
  <si>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</si>
  <si>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</si>
  <si>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</si>
  <si>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</si>
  <si>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</si>
  <si>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</si>
  <si>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</si>
  <si>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</si>
  <si>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</si>
  <si>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</si>
  <si>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</si>
  <si>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</si>
  <si>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</si>
  <si>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</si>
  <si>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</si>
  <si>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</si>
  <si>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</si>
  <si>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</si>
  <si>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</si>
  <si>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</si>
  <si>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</si>
  <si>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</si>
  <si>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</si>
  <si>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</si>
  <si>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</si>
  <si>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</si>
  <si>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</si>
  <si>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</si>
  <si>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</si>
  <si>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</si>
  <si>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</si>
  <si>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</si>
  <si>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</si>
  <si>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</si>
  <si>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</si>
  <si>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</si>
  <si>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</si>
  <si>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</si>
  <si>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</si>
  <si>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</si>
  <si>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</si>
  <si>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</si>
  <si>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</si>
  <si>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</si>
  <si>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</si>
  <si>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</si>
  <si>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</si>
  <si>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</si>
  <si>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</si>
  <si>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</si>
  <si>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</si>
  <si>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</si>
  <si>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</si>
  <si>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</si>
  <si>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</si>
  <si>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</si>
  <si>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</si>
  <si>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</si>
  <si>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</si>
  <si>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</si>
  <si>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</si>
  <si>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</si>
  <si>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</si>
  <si>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</si>
  <si>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</si>
  <si>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</si>
  <si>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</si>
  <si>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</si>
  <si>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</si>
  <si>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</si>
  <si>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</si>
  <si>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</si>
  <si>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</si>
  <si>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</si>
  <si>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</si>
  <si>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</si>
  <si>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</si>
  <si>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</si>
  <si>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</si>
  <si>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</si>
  <si>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</si>
  <si>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</si>
  <si>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</si>
  <si>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</si>
  <si>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</si>
  <si>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</si>
  <si>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</si>
  <si>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</si>
  <si>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</si>
  <si>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</si>
  <si>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</si>
  <si>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</si>
  <si>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</si>
  <si>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</si>
  <si>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</si>
  <si>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</si>
  <si>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</si>
  <si>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</si>
  <si>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</si>
  <si>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</si>
  <si>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</si>
  <si>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</si>
  <si>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</si>
  <si>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</si>
  <si>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</si>
  <si>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</si>
  <si>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</si>
  <si>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</si>
  <si>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</si>
  <si>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</si>
  <si>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</si>
  <si>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</si>
  <si>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</si>
  <si>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</si>
  <si>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</si>
  <si>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</si>
  <si>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</si>
  <si>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</si>
  <si>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</si>
  <si>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</si>
  <si>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</si>
  <si>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</si>
  <si>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</si>
  <si>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</si>
  <si>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</si>
  <si>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</si>
  <si>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</si>
  <si>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</si>
  <si>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</si>
  <si>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</si>
  <si>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</si>
  <si>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</si>
  <si>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</si>
  <si>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</si>
  <si>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</si>
  <si>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</si>
  <si>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</si>
  <si>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</si>
  <si>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</si>
  <si>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</si>
  <si>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</si>
  <si>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</si>
  <si>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</si>
  <si>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</si>
  <si>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</si>
  <si>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</si>
  <si>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</si>
  <si>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</si>
  <si>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</si>
  <si>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</si>
  <si>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</si>
  <si>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</si>
  <si>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</si>
  <si>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</si>
  <si>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</si>
  <si>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</si>
  <si>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</si>
  <si>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</si>
  <si>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</si>
  <si>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</si>
  <si>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</si>
  <si>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</si>
  <si>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</si>
  <si>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</si>
  <si>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</si>
  <si>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</si>
  <si>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</si>
  <si>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</si>
  <si>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</si>
  <si>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</si>
  <si>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</si>
  <si>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</si>
  <si>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</si>
  <si>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</si>
  <si>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</si>
  <si>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</si>
  <si>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</si>
  <si>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</si>
  <si>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</si>
  <si>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</si>
  <si>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</si>
  <si>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</si>
  <si>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</si>
  <si>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</si>
  <si>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</si>
  <si>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</si>
  <si>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</si>
  <si>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</si>
  <si>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</si>
  <si>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</si>
  <si>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</si>
  <si>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</si>
  <si>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</si>
  <si>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</si>
  <si>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</si>
  <si>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</si>
  <si>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</si>
  <si>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</si>
  <si>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</si>
  <si>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</si>
  <si>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</si>
  <si>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</si>
  <si>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</si>
  <si>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</si>
  <si>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</si>
  <si>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</si>
  <si>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</si>
  <si>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</si>
  <si>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</si>
  <si>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</si>
  <si>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</si>
  <si>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</si>
  <si>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</si>
  <si>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</si>
  <si>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</si>
  <si>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</si>
  <si>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</si>
  <si>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</si>
  <si>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</si>
  <si>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</si>
  <si>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</si>
  <si>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</si>
  <si>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</si>
  <si>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</si>
  <si>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</si>
  <si>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</si>
  <si>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</si>
  <si>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</si>
  <si>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</si>
  <si>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</si>
  <si>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</si>
  <si>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</si>
  <si>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</si>
  <si>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</si>
  <si>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</si>
  <si>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</si>
  <si>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</si>
  <si>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</si>
  <si>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</si>
  <si>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</si>
  <si>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</si>
  <si>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</si>
  <si>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</si>
  <si>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</si>
  <si>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</si>
  <si>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</si>
  <si>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</si>
  <si>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</si>
  <si>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</si>
  <si>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</si>
  <si>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</si>
  <si>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</si>
  <si>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</si>
  <si>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</si>
  <si>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</si>
  <si>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</si>
  <si>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</si>
  <si>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</si>
  <si>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</si>
  <si>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</si>
  <si>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</si>
  <si>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</si>
  <si>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</si>
  <si>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</si>
  <si>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</si>
  <si>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</si>
  <si>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</si>
  <si>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</si>
  <si>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</si>
  <si>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</si>
  <si>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</si>
  <si>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</si>
  <si>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</si>
  <si>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</si>
  <si>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</si>
  <si>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</si>
  <si>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</si>
  <si>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</si>
  <si>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</si>
  <si>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</si>
  <si>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</si>
  <si>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</si>
  <si>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</si>
  <si>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</si>
  <si>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</si>
  <si>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</si>
  <si>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</si>
  <si>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</si>
  <si>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</si>
  <si>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</si>
  <si>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</si>
  <si>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</si>
  <si>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</si>
  <si>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</si>
  <si>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</si>
  <si>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</si>
  <si>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</si>
  <si>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</si>
  <si>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</si>
  <si>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</si>
  <si>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</si>
  <si>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</si>
  <si>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</si>
  <si>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</si>
  <si>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</si>
  <si>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</si>
  <si>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</si>
  <si>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</si>
  <si>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</si>
  <si>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</si>
  <si>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</si>
  <si>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</si>
  <si>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</si>
  <si>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</si>
  <si>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</si>
  <si>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</si>
  <si>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</si>
  <si>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</si>
  <si>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</si>
  <si>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</si>
  <si>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</si>
  <si>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</si>
  <si>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</si>
  <si>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</si>
  <si>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</si>
  <si>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</si>
  <si>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</si>
  <si>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</si>
  <si>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</si>
  <si>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</si>
  <si>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</si>
  <si>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</si>
  <si>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</si>
  <si>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</si>
  <si>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</si>
  <si>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</si>
  <si>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</si>
  <si>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</si>
  <si>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</si>
  <si>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</si>
  <si>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</si>
  <si>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</si>
  <si>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</si>
  <si>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</si>
  <si>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</si>
  <si>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</si>
  <si>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</si>
  <si>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</si>
  <si>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</si>
  <si>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</si>
  <si>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</si>
  <si>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</si>
  <si>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</si>
  <si>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</si>
  <si>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</si>
  <si>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</si>
  <si>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</si>
  <si>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</si>
  <si>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</si>
  <si>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</si>
  <si>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</si>
  <si>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</si>
  <si>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</si>
  <si>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</si>
  <si>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</si>
  <si>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</si>
  <si>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</si>
  <si>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</si>
  <si>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</si>
  <si>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</si>
  <si>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</si>
  <si>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</si>
  <si>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</si>
  <si>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</si>
  <si>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</si>
  <si>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</si>
  <si>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</si>
  <si>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</si>
  <si>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</si>
  <si>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</si>
  <si>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</si>
  <si>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</si>
  <si>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</si>
  <si>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</si>
  <si>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</si>
  <si>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</si>
  <si>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</si>
  <si>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</si>
  <si>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</si>
  <si>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</si>
  <si>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</si>
  <si>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</si>
  <si>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</si>
  <si>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</si>
  <si>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</si>
  <si>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</si>
  <si>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</si>
  <si>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</si>
  <si>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</si>
  <si>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</si>
  <si>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</si>
  <si>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</si>
  <si>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</si>
  <si>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</si>
  <si>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</si>
  <si>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</si>
  <si>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</si>
  <si>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</si>
  <si>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</si>
  <si>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</si>
  <si>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</si>
  <si>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</si>
  <si>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</si>
  <si>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</si>
  <si>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</si>
  <si>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</si>
  <si>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</si>
  <si>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</si>
  <si>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</si>
  <si>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</si>
  <si>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</si>
  <si>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</si>
  <si>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</si>
  <si>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</si>
  <si>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</si>
  <si>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</si>
  <si>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</si>
  <si>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</si>
  <si>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</si>
  <si>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</si>
  <si>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</si>
  <si>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</si>
  <si>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</si>
  <si>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</si>
  <si>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</si>
  <si>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</si>
  <si>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</si>
  <si>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</si>
  <si>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</si>
  <si>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</si>
  <si>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</si>
  <si>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</si>
  <si>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</si>
  <si>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</si>
  <si>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</si>
  <si>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</si>
  <si>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</si>
  <si>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</si>
  <si>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</si>
  <si>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</si>
  <si>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</si>
  <si>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</si>
  <si>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</si>
  <si>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</si>
  <si>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</si>
  <si>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</si>
  <si>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</si>
  <si>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</si>
  <si>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</si>
  <si>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</si>
  <si>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</si>
  <si>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</si>
  <si>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</si>
  <si>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</si>
  <si>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</si>
  <si>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</si>
  <si>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</si>
  <si>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</si>
  <si>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</si>
  <si>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</si>
  <si>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</si>
  <si>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</si>
  <si>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</si>
  <si>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</si>
  <si>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</si>
  <si>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</si>
  <si>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</si>
  <si>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</si>
  <si>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</si>
  <si>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</si>
  <si>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</si>
  <si>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</si>
  <si>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</si>
  <si>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</si>
  <si>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</si>
  <si>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</si>
  <si>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</si>
  <si>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</si>
  <si>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</si>
  <si>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</si>
  <si>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</si>
  <si>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</si>
  <si>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</si>
  <si>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</si>
  <si>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</si>
  <si>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</si>
  <si>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</si>
  <si>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</si>
  <si>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</si>
  <si>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</si>
  <si>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</si>
  <si>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</si>
  <si>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</si>
  <si>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</si>
  <si>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</si>
  <si>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</si>
  <si>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</si>
  <si>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</si>
  <si>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</si>
  <si>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</si>
  <si>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</si>
  <si>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</si>
  <si>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</si>
  <si>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</si>
  <si>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</si>
  <si>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</si>
  <si>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</si>
  <si>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</si>
  <si>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</si>
  <si>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</si>
  <si>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</si>
  <si>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</si>
  <si>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</si>
  <si>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</si>
  <si>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</si>
  <si>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</si>
  <si>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</si>
  <si>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</si>
  <si>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</si>
  <si>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</si>
  <si>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</si>
  <si>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</si>
  <si>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</si>
  <si>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</si>
  <si>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</si>
  <si>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</si>
  <si>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</si>
  <si>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</si>
  <si>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</si>
  <si>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</si>
  <si>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</si>
  <si>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</si>
  <si>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</si>
  <si>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</si>
  <si>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</si>
  <si>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</si>
  <si>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</si>
  <si>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</si>
  <si>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</si>
  <si>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</si>
  <si>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</si>
  <si>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</si>
  <si>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</si>
  <si>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</si>
  <si>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</si>
  <si>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</si>
  <si>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</si>
  <si>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</si>
  <si>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</si>
  <si>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</si>
  <si>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</si>
  <si>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</si>
  <si>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</si>
  <si>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</si>
  <si>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</si>
  <si>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</si>
  <si>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</si>
  <si>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</si>
  <si>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</si>
  <si>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</si>
  <si>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</si>
  <si>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</si>
  <si>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</si>
  <si>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</si>
  <si>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</si>
  <si>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</si>
  <si>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</si>
  <si>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</si>
  <si>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</si>
  <si>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</si>
  <si>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</si>
  <si>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</si>
  <si>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</si>
  <si>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</si>
  <si>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</si>
  <si>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</si>
  <si>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</si>
  <si>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</si>
  <si>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</si>
  <si>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</si>
  <si>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</si>
  <si>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</si>
  <si>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</si>
  <si>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</si>
  <si>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</si>
  <si>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</si>
  <si>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</si>
  <si>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</si>
  <si>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</si>
  <si>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</si>
  <si>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</si>
  <si>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</si>
  <si>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</si>
  <si>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</si>
  <si>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</si>
  <si>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</si>
  <si>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</si>
  <si>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</si>
  <si>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</si>
  <si>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</si>
  <si>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</si>
  <si>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</si>
  <si>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</si>
  <si>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</si>
  <si>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</si>
  <si>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</si>
  <si>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</si>
  <si>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</si>
  <si>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</si>
  <si>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</si>
  <si>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</si>
  <si>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</si>
  <si>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</si>
  <si>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</si>
  <si>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</si>
  <si>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</si>
  <si>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</si>
  <si>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</si>
  <si>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</si>
  <si>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</si>
  <si>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</si>
  <si>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</si>
  <si>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</si>
  <si>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</si>
  <si>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</si>
  <si>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</si>
  <si>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</si>
  <si>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</si>
  <si>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</si>
  <si>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</si>
  <si>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</si>
  <si>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</si>
  <si>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</si>
  <si>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</si>
  <si>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</si>
  <si>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</si>
  <si>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</si>
  <si>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</si>
  <si>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</si>
  <si>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</si>
  <si>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</si>
  <si>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</si>
  <si>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</si>
  <si>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</si>
  <si>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</si>
  <si>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</si>
  <si>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</si>
  <si>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</si>
  <si>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</si>
  <si>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</si>
  <si>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</si>
  <si>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</si>
  <si>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</si>
  <si>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</si>
  <si>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</si>
  <si>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</si>
  <si>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</si>
  <si>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</si>
  <si>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</si>
  <si>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</si>
  <si>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</si>
  <si>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</si>
  <si>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</si>
  <si>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</si>
  <si>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</si>
  <si>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</si>
  <si>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</si>
  <si>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</si>
  <si>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</si>
  <si>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</si>
  <si>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</si>
  <si>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</si>
  <si>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</si>
  <si>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</si>
  <si>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</si>
  <si>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</si>
  <si>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</si>
  <si>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</si>
  <si>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</si>
  <si>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</si>
  <si>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</si>
  <si>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</si>
  <si>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</si>
  <si>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</si>
  <si>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</si>
  <si>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</si>
  <si>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</si>
  <si>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</si>
  <si>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</si>
  <si>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</si>
  <si>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</si>
  <si>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</si>
  <si>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</si>
  <si>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</si>
  <si>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</si>
  <si>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</si>
  <si>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</si>
  <si>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</si>
  <si>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</si>
  <si>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</si>
  <si>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</si>
  <si>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</si>
  <si>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</si>
  <si>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</si>
  <si>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</si>
  <si>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</si>
  <si>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</si>
  <si>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</si>
  <si>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</si>
  <si>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</si>
  <si>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</si>
  <si>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</si>
  <si>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</si>
  <si>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</si>
  <si>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</si>
  <si>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</si>
  <si>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</si>
  <si>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</si>
  <si>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</si>
  <si>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</si>
  <si>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</si>
  <si>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</si>
  <si>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</si>
  <si>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</si>
  <si>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</si>
  <si>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</si>
  <si>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</si>
  <si>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</si>
  <si>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</si>
  <si>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</si>
  <si>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</si>
  <si>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</si>
  <si>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</si>
  <si>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</si>
  <si>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</si>
  <si>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</si>
  <si>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</si>
  <si>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</si>
  <si>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</si>
  <si>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</si>
  <si>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</si>
  <si>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</si>
  <si>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</si>
  <si>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</si>
  <si>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</si>
  <si>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</si>
  <si>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</si>
  <si>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</si>
  <si>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</si>
  <si>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</si>
  <si>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</si>
  <si>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</si>
  <si>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</si>
  <si>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</si>
  <si>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</si>
  <si>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</si>
  <si>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</si>
  <si>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</si>
  <si>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</si>
  <si>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</si>
  <si>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</si>
  <si>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</si>
  <si>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</si>
  <si>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</si>
  <si>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</si>
  <si>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</si>
  <si>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</si>
  <si>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</si>
  <si>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</si>
  <si>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</si>
  <si>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</si>
  <si>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</si>
  <si>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</si>
  <si>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</si>
  <si>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</si>
  <si>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</si>
  <si>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</si>
  <si>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</si>
  <si>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</si>
  <si>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</si>
  <si>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</si>
  <si>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</si>
  <si>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</si>
  <si>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</si>
  <si>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</si>
  <si>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</si>
  <si>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</si>
  <si>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</si>
  <si>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</si>
  <si>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</si>
  <si>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</si>
  <si>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</si>
  <si>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</si>
  <si>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</si>
  <si>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</si>
  <si>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</si>
  <si>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</si>
  <si>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</si>
  <si>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</si>
  <si>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</si>
  <si>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</si>
  <si>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</si>
  <si>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</si>
  <si>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</si>
  <si>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</si>
  <si>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</si>
  <si>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</si>
  <si>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</si>
  <si>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</si>
  <si>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</si>
  <si>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</si>
  <si>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</si>
  <si>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</si>
  <si>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</si>
  <si>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</si>
  <si>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</si>
  <si>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</si>
  <si>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</si>
  <si>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</si>
  <si>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</si>
  <si>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</si>
  <si>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</si>
  <si>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</si>
  <si>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</si>
  <si>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</si>
  <si>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</si>
  <si>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</si>
  <si>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</si>
  <si>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</si>
  <si>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</si>
  <si>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</si>
  <si>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</si>
  <si>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</si>
  <si>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</si>
  <si>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</si>
  <si>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</si>
  <si>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</si>
  <si>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</si>
  <si>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</si>
  <si>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</si>
  <si>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</si>
  <si>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</si>
  <si>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</si>
  <si>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</si>
  <si>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</si>
  <si>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</si>
  <si>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</si>
  <si>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</si>
  <si>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</si>
  <si>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</si>
  <si>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</si>
  <si>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</si>
  <si>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</si>
  <si>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</si>
  <si>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</si>
  <si>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</si>
  <si>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</si>
  <si>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</si>
  <si>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</si>
  <si>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</si>
  <si>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</si>
  <si>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</si>
  <si>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</si>
  <si>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</si>
  <si>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</si>
  <si>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</si>
  <si>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</si>
  <si>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</si>
  <si>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</si>
  <si>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</si>
  <si>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</si>
  <si>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</si>
  <si>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</si>
  <si>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</si>
  <si>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</si>
  <si>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</si>
  <si>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</si>
  <si>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</si>
  <si>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</si>
  <si>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</si>
  <si>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</si>
  <si>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</si>
  <si>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</si>
  <si>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</si>
  <si>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</si>
  <si>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</si>
  <si>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</si>
  <si>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</si>
  <si>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</si>
  <si>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</si>
  <si>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</si>
  <si>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</si>
  <si>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</si>
  <si>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</si>
  <si>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</si>
  <si>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</si>
  <si>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</si>
  <si>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</si>
  <si>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</si>
  <si>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</si>
  <si>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</si>
  <si>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</si>
  <si>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</si>
  <si>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</si>
  <si>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</si>
  <si>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</si>
  <si>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</si>
  <si>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</si>
  <si>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</si>
  <si>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</si>
  <si>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</si>
  <si>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</si>
  <si>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</si>
  <si>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</si>
  <si>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</si>
  <si>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</si>
  <si>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</si>
  <si>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</si>
  <si>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</si>
  <si>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</si>
  <si>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</si>
  <si>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</si>
  <si>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</si>
  <si>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</si>
  <si>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</si>
  <si>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</si>
  <si>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</si>
  <si>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</si>
  <si>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</si>
  <si>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</si>
  <si>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</si>
  <si>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</si>
  <si>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</si>
  <si>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</si>
  <si>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</si>
  <si>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</si>
  <si>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</si>
  <si>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</si>
  <si>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</si>
  <si>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</si>
  <si>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</si>
  <si>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</si>
  <si>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</si>
  <si>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</si>
  <si>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</si>
  <si>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</si>
  <si>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</si>
  <si>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</si>
  <si>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</si>
  <si>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</si>
  <si>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</si>
  <si>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</si>
  <si>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</si>
  <si>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</si>
  <si>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</si>
  <si>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</si>
  <si>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</si>
  <si>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</si>
  <si>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</si>
  <si>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</si>
  <si>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</si>
  <si>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</si>
  <si>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</si>
  <si>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</si>
  <si>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</si>
  <si>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</si>
  <si>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</si>
  <si>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</si>
  <si>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</si>
  <si>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</si>
  <si>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</si>
  <si>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</si>
  <si>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</si>
  <si>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</si>
  <si>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</si>
  <si>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</si>
  <si>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</si>
  <si>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</si>
  <si>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</si>
  <si>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</si>
  <si>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</si>
  <si>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</si>
  <si>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</si>
  <si>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</si>
  <si>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</si>
  <si>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</si>
  <si>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</si>
  <si>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</si>
  <si>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</si>
  <si>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</si>
  <si>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</si>
  <si>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</si>
  <si>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</si>
  <si>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</si>
  <si>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</si>
  <si>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</si>
  <si>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</si>
  <si>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</si>
  <si>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</si>
  <si>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</si>
  <si>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</si>
  <si>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</si>
  <si>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</si>
  <si>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</si>
  <si>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</si>
  <si>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</si>
  <si>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</si>
  <si>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</si>
  <si>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</si>
  <si>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</si>
  <si>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</si>
  <si>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</si>
  <si>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</si>
  <si>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</si>
  <si>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</si>
  <si>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</si>
  <si>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</si>
  <si>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</si>
  <si>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</si>
  <si>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</si>
  <si>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</si>
  <si>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</si>
  <si>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</si>
  <si>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</si>
  <si>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</si>
  <si>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</si>
  <si>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</si>
  <si>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</si>
  <si>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</si>
  <si>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</si>
  <si>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</si>
  <si>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</si>
  <si>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</si>
  <si>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</si>
  <si>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</si>
  <si>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</si>
  <si>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</si>
  <si>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</si>
  <si>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</si>
  <si>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</si>
  <si>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</si>
  <si>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</si>
  <si>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</si>
  <si>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</si>
  <si>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</si>
  <si>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</si>
  <si>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</si>
  <si>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</si>
  <si>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</si>
  <si>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</si>
  <si>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</si>
  <si>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</si>
  <si>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</si>
  <si>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</si>
  <si>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</si>
  <si>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</si>
  <si>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</si>
  <si>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</si>
  <si>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</si>
  <si>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</si>
  <si>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</si>
  <si>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</si>
  <si>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</si>
  <si>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</si>
  <si>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</si>
  <si>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</si>
  <si>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</si>
  <si>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</si>
  <si>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</si>
  <si>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</si>
  <si>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</si>
  <si>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</si>
  <si>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</si>
  <si>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</si>
  <si>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</si>
  <si>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</si>
  <si>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</si>
  <si>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</si>
  <si>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</si>
  <si>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</si>
  <si>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</si>
  <si>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</si>
  <si>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</si>
  <si>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</si>
  <si>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</si>
  <si>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</si>
  <si>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</si>
  <si>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</si>
  <si>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</si>
  <si>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</si>
  <si>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</si>
  <si>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</si>
  <si>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</si>
  <si>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</si>
  <si>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</si>
  <si>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</si>
  <si>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</si>
  <si>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</si>
  <si>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</si>
  <si>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</si>
  <si>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</si>
  <si>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</si>
  <si>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</si>
  <si>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</si>
  <si>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</si>
  <si>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</si>
  <si>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</si>
  <si>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</si>
  <si>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</si>
  <si>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</si>
  <si>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</si>
  <si>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</si>
  <si>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</si>
  <si>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</si>
  <si>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</si>
  <si>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</si>
  <si>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</si>
  <si>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</si>
  <si>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</si>
  <si>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</si>
  <si>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</si>
  <si>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</si>
  <si>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</si>
  <si>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</si>
  <si>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</si>
  <si>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</si>
  <si>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</si>
  <si>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</si>
  <si>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</si>
  <si>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</si>
  <si>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</si>
  <si>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</si>
  <si>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</si>
  <si>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</si>
  <si>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</si>
  <si>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</si>
  <si>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</si>
  <si>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</si>
  <si>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</si>
  <si>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</si>
  <si>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</si>
  <si>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</si>
  <si>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</si>
  <si>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</si>
  <si>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</si>
  <si>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</si>
  <si>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</si>
  <si>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</si>
  <si>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</si>
  <si>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</si>
  <si>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</si>
  <si>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</si>
  <si>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</si>
  <si>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</si>
  <si>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</si>
  <si>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</si>
  <si>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</si>
  <si>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</si>
  <si>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</si>
  <si>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</si>
  <si>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</si>
  <si>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</si>
  <si>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</si>
  <si>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</si>
  <si>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</si>
  <si>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</si>
  <si>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</si>
  <si>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</si>
  <si>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</si>
  <si>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</si>
  <si>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</si>
  <si>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</si>
  <si>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</si>
  <si>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</si>
  <si>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</si>
  <si>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</si>
  <si>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</si>
  <si>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</si>
  <si>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</si>
  <si>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</si>
  <si>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</si>
  <si>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</si>
  <si>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</si>
  <si>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</si>
  <si>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</si>
  <si>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</si>
  <si>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</si>
  <si>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</si>
  <si>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</si>
  <si>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</si>
  <si>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</si>
  <si>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</si>
  <si>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</si>
  <si>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</si>
  <si>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</si>
  <si>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</si>
  <si>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</si>
  <si>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</si>
  <si>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</si>
  <si>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</si>
  <si>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</si>
  <si>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</si>
  <si>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</si>
  <si>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</si>
  <si>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</si>
  <si>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</si>
  <si>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</si>
  <si>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</si>
  <si>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</si>
  <si>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</si>
  <si>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</si>
  <si>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</si>
  <si>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</si>
  <si>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</si>
  <si>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</si>
  <si>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</si>
  <si>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</si>
  <si>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</si>
  <si>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</si>
  <si>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</si>
  <si>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</si>
  <si>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</si>
  <si>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</si>
  <si>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</si>
  <si>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</si>
  <si>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</si>
  <si>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</si>
  <si>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</si>
  <si>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</si>
  <si>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</si>
  <si>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</si>
  <si>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</si>
  <si>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</si>
  <si>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</si>
  <si>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</si>
  <si>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</si>
  <si>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</si>
  <si>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</si>
  <si>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</si>
  <si>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</si>
  <si>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</si>
  <si>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</si>
  <si>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</si>
  <si>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</si>
  <si>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</si>
  <si>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</si>
  <si>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</si>
  <si>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</si>
  <si>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</si>
  <si>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</si>
  <si>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</si>
  <si>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</si>
  <si>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</si>
  <si>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</si>
  <si>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</si>
  <si>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</si>
  <si>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</si>
  <si>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</si>
  <si>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</si>
  <si>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</si>
  <si>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</si>
  <si>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</si>
  <si>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</si>
  <si>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</si>
  <si>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</si>
  <si>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</si>
  <si>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</si>
  <si>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</si>
  <si>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</si>
  <si>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</si>
  <si>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</si>
  <si>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</si>
  <si>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</si>
  <si>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</si>
  <si>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</si>
  <si>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</si>
  <si>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</si>
  <si>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</si>
  <si>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</si>
  <si>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</si>
  <si>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</si>
  <si>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</si>
  <si>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</si>
  <si>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</si>
  <si>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</si>
  <si>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</si>
  <si>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</si>
  <si>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</si>
  <si>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</si>
  <si>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</si>
  <si>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</si>
  <si>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</si>
  <si>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</si>
  <si>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</si>
  <si>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</si>
  <si>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</si>
  <si>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</si>
  <si>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</si>
  <si>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</si>
  <si>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</si>
  <si>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</si>
  <si>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</si>
  <si>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</si>
  <si>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</si>
  <si>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</si>
  <si>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</si>
  <si>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</si>
  <si>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</si>
  <si>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</si>
  <si>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</si>
  <si>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</si>
  <si>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</si>
  <si>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</si>
  <si>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</si>
  <si>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</si>
  <si>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</si>
  <si>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</si>
  <si>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</si>
  <si>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</si>
  <si>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</si>
  <si>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</si>
  <si>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</si>
  <si>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</si>
  <si>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</si>
  <si>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</si>
  <si>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</si>
  <si>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</si>
  <si>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</si>
  <si>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</si>
  <si>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</si>
  <si>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</si>
  <si>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</si>
  <si>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</si>
  <si>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</si>
  <si>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</si>
  <si>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</si>
  <si>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</si>
  <si>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</si>
  <si>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</si>
  <si>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</si>
  <si>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</si>
  <si>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</si>
  <si>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</si>
  <si>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</si>
  <si>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</si>
  <si>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</si>
  <si>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</si>
  <si>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</si>
  <si>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</si>
  <si>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</si>
  <si>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</si>
  <si>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</si>
  <si>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</si>
  <si>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</si>
  <si>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</si>
  <si>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</si>
  <si>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</si>
  <si>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</si>
  <si>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</si>
  <si>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</si>
  <si>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</si>
  <si>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</si>
  <si>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</si>
  <si>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</si>
  <si>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</si>
  <si>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</si>
  <si>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</si>
  <si>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</si>
  <si>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</si>
  <si>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</si>
  <si>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</si>
  <si>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</si>
  <si>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</si>
  <si>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</si>
  <si>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</si>
  <si>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</si>
  <si>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</si>
  <si>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</si>
  <si>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</si>
  <si>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</si>
  <si>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</si>
  <si>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</si>
  <si>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</si>
  <si>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</si>
  <si>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</si>
  <si>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</si>
  <si>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</si>
  <si>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</si>
  <si>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</si>
  <si>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</si>
  <si>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</si>
  <si>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</si>
  <si>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</si>
  <si>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</si>
  <si>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</si>
  <si>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</si>
  <si>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</si>
  <si>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</si>
  <si>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</si>
  <si>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</si>
  <si>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</si>
  <si>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</si>
  <si>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</si>
  <si>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</si>
  <si>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</si>
  <si>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</si>
  <si>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</si>
  <si>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</si>
  <si>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</si>
  <si>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</si>
  <si>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</si>
  <si>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</si>
  <si>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</si>
  <si>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</si>
  <si>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</si>
  <si>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</si>
  <si>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</si>
  <si>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</si>
  <si>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</si>
  <si>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</si>
  <si>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</si>
  <si>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</si>
  <si>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</si>
  <si>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</si>
  <si>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</si>
  <si>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</si>
  <si>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</si>
  <si>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</si>
  <si>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</si>
  <si>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</si>
  <si>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</si>
  <si>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</si>
  <si>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</si>
  <si>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</si>
  <si>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</si>
  <si>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</si>
  <si>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</si>
  <si>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</si>
  <si>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</si>
  <si>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</si>
  <si>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</si>
  <si>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</si>
  <si>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</si>
  <si>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</si>
  <si>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</si>
  <si>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</si>
  <si>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</si>
  <si>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</si>
  <si>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</si>
  <si>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</si>
  <si>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</si>
  <si>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</si>
  <si>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</si>
  <si>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</si>
  <si>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</si>
  <si>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</si>
  <si>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</si>
  <si>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</si>
  <si>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</si>
  <si>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</si>
  <si>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</si>
  <si>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</si>
  <si>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</si>
  <si>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</si>
  <si>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</si>
  <si>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</si>
  <si>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</si>
  <si>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</si>
  <si>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</si>
  <si>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</si>
  <si>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</si>
  <si>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</si>
  <si>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</si>
  <si>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</si>
  <si>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</si>
  <si>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</si>
  <si>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</si>
  <si>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</si>
  <si>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</si>
  <si>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</si>
  <si>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</si>
  <si>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</si>
  <si>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</si>
  <si>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</si>
  <si>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</si>
  <si>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</si>
  <si>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</si>
  <si>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</si>
  <si>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</si>
  <si>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</si>
  <si>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</si>
  <si>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</si>
  <si>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</si>
  <si>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</si>
  <si>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</si>
  <si>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</si>
  <si>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</si>
  <si>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</si>
  <si>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</si>
  <si>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</si>
  <si>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</si>
  <si>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</si>
  <si>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</si>
  <si>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</si>
  <si>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</si>
  <si>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</si>
  <si>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</si>
  <si>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</si>
  <si>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</si>
  <si>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</si>
  <si>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</si>
  <si>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</si>
  <si>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</si>
  <si>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</si>
  <si>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</si>
  <si>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</si>
  <si>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</si>
  <si>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</si>
  <si>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</si>
  <si>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</si>
  <si>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</si>
  <si>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</si>
  <si>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</si>
  <si>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</si>
  <si>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</si>
  <si>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</si>
  <si>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</si>
  <si>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</si>
  <si>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</si>
  <si>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</si>
  <si>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</si>
  <si>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</si>
  <si>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</si>
  <si>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</si>
  <si>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</si>
  <si>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</si>
  <si>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</si>
  <si>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</si>
  <si>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</si>
  <si>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</si>
  <si>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</si>
  <si>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</si>
  <si>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</si>
  <si>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</si>
  <si>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</si>
  <si>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</si>
  <si>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</si>
  <si>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</si>
  <si>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</si>
  <si>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</si>
  <si>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</si>
  <si>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</si>
  <si>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</si>
  <si>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</si>
  <si>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</si>
  <si>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</si>
  <si>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</si>
  <si>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</si>
  <si>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</si>
  <si>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</si>
  <si>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</si>
  <si>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</si>
  <si>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</si>
  <si>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</si>
  <si>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</si>
  <si>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</si>
  <si>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</si>
  <si>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</si>
  <si>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</si>
  <si>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</si>
  <si>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</si>
  <si>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</si>
  <si>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</si>
  <si>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</si>
  <si>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</si>
  <si>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</si>
  <si>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</si>
  <si>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</si>
  <si>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</si>
  <si>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</si>
  <si>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</si>
  <si>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</si>
  <si>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</si>
  <si>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</si>
  <si>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</si>
  <si>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</si>
  <si>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</si>
  <si>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</si>
  <si>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</si>
  <si>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</si>
  <si>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</si>
  <si>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</si>
  <si>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</si>
  <si>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</si>
  <si>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</si>
  <si>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</si>
  <si>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</si>
  <si>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</si>
  <si>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</si>
  <si>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</si>
  <si>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</si>
  <si>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</si>
  <si>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</si>
  <si>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</si>
  <si>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</si>
  <si>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</si>
  <si>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</si>
  <si>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</si>
  <si>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</si>
  <si>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</si>
  <si>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</si>
  <si>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</si>
  <si>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</si>
  <si>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</si>
  <si>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</si>
  <si>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</si>
  <si>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</si>
  <si>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</si>
  <si>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</si>
  <si>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</si>
  <si>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</si>
  <si>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</si>
  <si>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</si>
  <si>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</si>
  <si>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</si>
  <si>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</si>
  <si>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</si>
  <si>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</si>
  <si>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</si>
  <si>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</si>
  <si>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</si>
  <si>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</si>
  <si>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</si>
  <si>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</si>
  <si>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</si>
  <si>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</si>
  <si>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</si>
  <si>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</si>
  <si>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</si>
  <si>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</si>
  <si>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</si>
  <si>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</si>
  <si>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</si>
  <si>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</si>
  <si>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</si>
  <si>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</si>
  <si>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</si>
  <si>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</si>
  <si>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</si>
  <si>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</si>
  <si>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</si>
  <si>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</si>
  <si>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</si>
  <si>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</si>
  <si>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</si>
  <si>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</si>
  <si>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</si>
  <si>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</si>
  <si>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</si>
  <si>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</si>
  <si>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</si>
  <si>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</si>
  <si>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</si>
  <si>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</si>
  <si>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</si>
  <si>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</si>
  <si>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</si>
  <si>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</si>
  <si>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</si>
  <si>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</si>
  <si>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</si>
  <si>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</si>
  <si>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</si>
  <si>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</si>
  <si>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</si>
  <si>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</si>
  <si>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</si>
  <si>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</si>
  <si>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</si>
  <si>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</si>
  <si>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</si>
  <si>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</si>
  <si>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</si>
  <si>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</si>
  <si>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</si>
  <si>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</si>
  <si>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</si>
  <si>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</si>
  <si>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</si>
  <si>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</si>
  <si>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</si>
  <si>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</si>
  <si>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</si>
  <si>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</si>
  <si>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</si>
  <si>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</si>
  <si>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</si>
  <si>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</si>
  <si>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</si>
  <si>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</si>
  <si>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</si>
  <si>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</si>
  <si>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</si>
  <si>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</si>
  <si>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</si>
  <si>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</si>
  <si>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</si>
  <si>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</si>
  <si>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</si>
  <si>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</si>
  <si>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</si>
  <si>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</si>
  <si>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</si>
  <si>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</si>
  <si>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</si>
  <si>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</si>
  <si>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</si>
  <si>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</si>
  <si>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</si>
  <si>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</si>
  <si>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</si>
  <si>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</si>
  <si>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</si>
  <si>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</si>
  <si>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</si>
  <si>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</si>
  <si>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</si>
  <si>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</si>
  <si>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</si>
  <si>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</si>
  <si>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</si>
  <si>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</si>
  <si>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</si>
  <si>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</si>
  <si>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</si>
  <si>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</si>
  <si>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</si>
  <si>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</si>
  <si>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</si>
  <si>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</si>
  <si>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</si>
  <si>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</si>
  <si>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</si>
  <si>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</si>
  <si>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</si>
  <si>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</si>
  <si>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</si>
  <si>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</si>
  <si>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</si>
  <si>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</si>
  <si>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</si>
  <si>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</si>
  <si>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</si>
  <si>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</si>
  <si>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</si>
  <si>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</si>
  <si>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</si>
  <si>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</si>
  <si>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</si>
  <si>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</si>
  <si>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</si>
  <si>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</si>
  <si>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</si>
  <si>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</si>
  <si>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</si>
  <si>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</si>
  <si>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</si>
  <si>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</si>
  <si>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</si>
  <si>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</si>
  <si>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</si>
  <si>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</si>
  <si>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</si>
  <si>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</si>
  <si>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</si>
  <si>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</si>
  <si>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</si>
  <si>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</si>
  <si>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</si>
  <si>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</si>
  <si>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</si>
  <si>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</si>
  <si>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</si>
  <si>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</si>
  <si>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</si>
  <si>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</si>
  <si>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</si>
  <si>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</si>
  <si>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</si>
  <si>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</si>
  <si>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</si>
  <si>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</si>
  <si>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</si>
  <si>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</si>
  <si>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</si>
  <si>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</si>
  <si>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</si>
  <si>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</si>
  <si>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</si>
  <si>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</si>
  <si>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</si>
  <si>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</si>
  <si>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</si>
  <si>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</si>
  <si>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</si>
  <si>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</si>
  <si>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</si>
  <si>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</si>
  <si>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</si>
  <si>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</si>
  <si>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</si>
  <si>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</si>
  <si>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</si>
  <si>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</si>
  <si>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</si>
  <si>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</si>
  <si>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</si>
  <si>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</si>
  <si>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</si>
  <si>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</si>
  <si>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</si>
  <si>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</si>
  <si>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</si>
  <si>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</si>
  <si>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</si>
  <si>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</si>
  <si>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</si>
  <si>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</si>
  <si>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</si>
  <si>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</si>
  <si>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</si>
  <si>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</si>
  <si>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</si>
  <si>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</si>
  <si>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</si>
  <si>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</si>
  <si>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</si>
  <si>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</si>
  <si>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</si>
  <si>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</si>
  <si>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</si>
  <si>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</si>
  <si>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</si>
  <si>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</si>
  <si>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</si>
  <si>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</si>
  <si>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</si>
  <si>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</si>
  <si>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</si>
  <si>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</si>
  <si>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</si>
  <si>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</si>
  <si>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</si>
  <si>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</si>
  <si>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</si>
  <si>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</si>
  <si>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</si>
  <si>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</si>
  <si>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</si>
  <si>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</si>
  <si>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</si>
  <si>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</si>
  <si>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</si>
  <si>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</si>
  <si>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</si>
  <si>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</si>
  <si>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</si>
  <si>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</si>
  <si>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</si>
  <si>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</si>
  <si>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</si>
  <si>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</si>
  <si>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</si>
  <si>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</si>
  <si>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</si>
  <si>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</si>
  <si>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</si>
  <si>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</si>
  <si>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</si>
  <si>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</si>
  <si>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</si>
  <si>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</si>
  <si>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</si>
  <si>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</si>
  <si>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</si>
  <si>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</si>
  <si>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</si>
  <si>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</si>
  <si>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</si>
  <si>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</si>
  <si>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</si>
  <si>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</si>
  <si>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</si>
  <si>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</si>
  <si>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</si>
  <si>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</si>
  <si>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</si>
  <si>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</si>
  <si>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</si>
  <si>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</si>
  <si>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</si>
  <si>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</si>
  <si>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</si>
  <si>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</si>
  <si>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</si>
  <si>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</si>
  <si>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</si>
  <si>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</si>
  <si>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</si>
  <si>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</si>
  <si>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</si>
  <si>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</si>
  <si>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</si>
  <si>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</si>
  <si>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</si>
  <si>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</si>
  <si>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</si>
  <si>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</si>
  <si>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</si>
  <si>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</si>
  <si>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</si>
  <si>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</si>
  <si>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</si>
  <si>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</si>
  <si>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</si>
  <si>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</si>
  <si>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</si>
  <si>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</si>
  <si>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</si>
  <si>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</si>
  <si>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</si>
  <si>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</si>
  <si>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</si>
  <si>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</si>
  <si>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</si>
  <si>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</si>
  <si>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</si>
  <si>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</si>
  <si>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</si>
  <si>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</si>
  <si>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</si>
  <si>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</si>
  <si>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</si>
  <si>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</si>
  <si>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</si>
  <si>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</si>
  <si>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</si>
  <si>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</si>
  <si>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</si>
  <si>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</si>
  <si>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</si>
  <si>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</si>
  <si>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</si>
  <si>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</si>
  <si>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</si>
  <si>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</si>
  <si>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</si>
  <si>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</si>
  <si>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</si>
  <si>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</si>
  <si>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</si>
  <si>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</si>
  <si>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</si>
  <si>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</si>
  <si>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</si>
  <si>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</si>
  <si>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</si>
  <si>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</si>
  <si>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</si>
  <si>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</si>
  <si>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</si>
  <si>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</si>
  <si>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</si>
  <si>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</si>
  <si>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</si>
  <si>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</si>
  <si>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</si>
  <si>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</si>
  <si>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</si>
  <si>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</si>
  <si>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</si>
  <si>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</si>
  <si>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</si>
  <si>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</si>
  <si>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</si>
  <si>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</si>
  <si>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</si>
  <si>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</si>
  <si>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</si>
  <si>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</si>
  <si>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</si>
  <si>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</si>
  <si>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</si>
  <si>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</si>
  <si>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</si>
  <si>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</si>
  <si>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</si>
  <si>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</si>
  <si>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</si>
  <si>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</si>
  <si>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</si>
  <si>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</si>
  <si>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</si>
  <si>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</si>
  <si>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</si>
  <si>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</si>
  <si>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</si>
  <si>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</si>
  <si>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</si>
  <si>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</si>
  <si>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</si>
  <si>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</si>
  <si>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</si>
  <si>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</si>
  <si>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</si>
  <si>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</si>
  <si>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</si>
  <si>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</si>
  <si>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</si>
  <si>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</si>
  <si>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</si>
  <si>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</si>
  <si>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</si>
  <si>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</si>
  <si>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</si>
  <si>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</si>
  <si>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</si>
  <si>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</si>
  <si>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</si>
  <si>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</si>
  <si>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</si>
  <si>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</si>
  <si>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</si>
  <si>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</si>
  <si>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</si>
  <si>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</si>
  <si>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</si>
  <si>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</si>
  <si>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</si>
  <si>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</si>
  <si>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</si>
  <si>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</si>
  <si>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</si>
  <si>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</si>
  <si>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</si>
  <si>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</si>
  <si>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</si>
  <si>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</si>
  <si>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</si>
  <si>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</si>
  <si>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</si>
  <si>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</si>
  <si>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</si>
  <si>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</si>
  <si>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</si>
  <si>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</si>
  <si>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</si>
  <si>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</si>
  <si>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</si>
  <si>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</si>
  <si>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</si>
  <si>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</si>
  <si>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</si>
  <si>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</si>
  <si>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</si>
  <si>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</si>
  <si>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</si>
  <si>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</si>
  <si>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</si>
  <si>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</si>
  <si>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</si>
  <si>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</si>
  <si>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</si>
  <si>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</si>
  <si>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</si>
  <si>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</si>
  <si>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</si>
  <si>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</si>
  <si>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</si>
  <si>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</si>
  <si>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</si>
  <si>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</si>
  <si>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</si>
  <si>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</si>
  <si>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</si>
  <si>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</si>
  <si>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</si>
  <si>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</si>
  <si>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</si>
  <si>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</si>
  <si>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</si>
  <si>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</si>
  <si>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</si>
  <si>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</si>
  <si>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</si>
  <si>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</si>
  <si>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</si>
  <si>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</si>
  <si>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</si>
  <si>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</si>
  <si>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</si>
  <si>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</si>
  <si>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</si>
  <si>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</si>
  <si>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</si>
  <si>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</si>
  <si>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</si>
  <si>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</si>
  <si>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</si>
  <si>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</si>
  <si>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</si>
  <si>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</si>
  <si>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</si>
  <si>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</si>
  <si>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</si>
  <si>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</si>
  <si>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</si>
  <si>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</si>
  <si>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</si>
  <si>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</si>
  <si>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</si>
  <si>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</si>
  <si>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</si>
  <si>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</si>
  <si>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</si>
  <si>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</si>
  <si>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</si>
  <si>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</si>
  <si>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</si>
  <si>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</si>
  <si>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</si>
  <si>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</si>
  <si>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</si>
  <si>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</si>
  <si>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</si>
  <si>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</si>
  <si>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</si>
  <si>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</si>
  <si>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</si>
  <si>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</si>
  <si>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</si>
  <si>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</si>
  <si>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</si>
  <si>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</si>
  <si>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</si>
  <si>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</si>
  <si>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</si>
  <si>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</si>
  <si>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</si>
  <si>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</si>
  <si>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</si>
  <si>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</si>
  <si>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</si>
  <si>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</si>
  <si>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</si>
  <si>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</si>
  <si>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</si>
  <si>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</si>
  <si>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</si>
  <si>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</si>
  <si>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</si>
  <si>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</si>
  <si>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</si>
  <si>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</si>
  <si>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</si>
  <si>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</si>
  <si>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</si>
  <si>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</si>
  <si>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</si>
  <si>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</si>
  <si>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</si>
  <si>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</si>
  <si>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</si>
  <si>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</si>
  <si>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</si>
  <si>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</si>
  <si>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</si>
  <si>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</si>
  <si>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</si>
  <si>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</si>
  <si>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</si>
  <si>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</si>
  <si>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</si>
  <si>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</si>
  <si>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</si>
  <si>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</si>
  <si>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</si>
  <si>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</si>
  <si>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</si>
  <si>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</si>
  <si>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</si>
  <si>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</si>
  <si>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</si>
  <si>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</si>
  <si>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</si>
  <si>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</si>
  <si>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</si>
  <si>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</si>
  <si>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</si>
  <si>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</si>
  <si>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</si>
  <si>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</si>
  <si>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</si>
  <si>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</si>
  <si>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</si>
  <si>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</si>
  <si>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</si>
  <si>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</si>
  <si>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</si>
  <si>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</si>
  <si>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</si>
  <si>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</si>
  <si>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</si>
  <si>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</si>
  <si>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</si>
  <si>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</si>
  <si>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</si>
  <si>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</si>
  <si>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</si>
  <si>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</si>
  <si>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</si>
  <si>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</si>
  <si>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</si>
  <si>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</si>
  <si>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</si>
  <si>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</si>
  <si>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</si>
  <si>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</si>
  <si>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</si>
  <si>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</si>
  <si>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</si>
  <si>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</si>
  <si>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</si>
  <si>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</si>
  <si>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</si>
  <si>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</si>
  <si>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</si>
  <si>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</si>
  <si>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</si>
  <si>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</si>
  <si>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</si>
  <si>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</si>
  <si>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</si>
  <si>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</si>
  <si>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</si>
  <si>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</si>
  <si>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</si>
  <si>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</si>
  <si>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</si>
  <si>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</si>
  <si>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</si>
  <si>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</si>
  <si>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</si>
  <si>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</si>
  <si>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</si>
  <si>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</si>
  <si>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</si>
  <si>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</si>
  <si>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</si>
  <si>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</si>
  <si>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</si>
  <si>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</si>
  <si>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</si>
  <si>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</si>
  <si>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</si>
  <si>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</si>
  <si>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</si>
  <si>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</si>
  <si>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</si>
  <si>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</si>
  <si>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</si>
  <si>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</si>
  <si>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</si>
  <si>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</si>
  <si>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</si>
  <si>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</si>
  <si>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</si>
  <si>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</si>
  <si>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</si>
  <si>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</si>
  <si>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</si>
  <si>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</si>
  <si>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</si>
  <si>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</si>
  <si>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</si>
  <si>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</si>
  <si>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</si>
  <si>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</si>
  <si>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</si>
  <si>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</si>
  <si>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</si>
  <si>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</si>
  <si>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</si>
  <si>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</si>
  <si>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</si>
  <si>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</si>
  <si>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</si>
  <si>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</si>
  <si>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</si>
  <si>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</si>
  <si>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</si>
  <si>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</si>
  <si>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</si>
  <si>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</si>
  <si>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</si>
  <si>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</si>
  <si>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</si>
  <si>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</si>
  <si>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</si>
  <si>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</si>
  <si>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</si>
  <si>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</si>
  <si>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</si>
  <si>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</si>
  <si>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</si>
  <si>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</si>
  <si>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</si>
  <si>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</si>
  <si>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</si>
  <si>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</si>
  <si>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</si>
  <si>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</si>
  <si>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</si>
  <si>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</si>
  <si>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</si>
  <si>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</si>
  <si>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</si>
  <si>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</si>
  <si>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</si>
  <si>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</si>
  <si>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</si>
  <si>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</si>
  <si>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</si>
  <si>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</si>
  <si>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</si>
  <si>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</si>
  <si>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</si>
  <si>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</si>
  <si>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</si>
  <si>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</si>
  <si>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</si>
  <si>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</si>
  <si>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</si>
  <si>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</si>
  <si>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</si>
  <si>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</si>
  <si>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</si>
  <si>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</si>
  <si>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</si>
  <si>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</si>
  <si>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</si>
  <si>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</si>
  <si>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</si>
  <si>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</si>
  <si>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</si>
  <si>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</si>
  <si>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</si>
  <si>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</si>
  <si>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</si>
  <si>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</si>
  <si>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</si>
  <si>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</si>
  <si>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</si>
  <si>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</si>
  <si>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</si>
  <si>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</si>
  <si>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</si>
  <si>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</si>
  <si>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</si>
  <si>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</si>
  <si>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</si>
  <si>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</si>
  <si>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</si>
  <si>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</si>
  <si>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</si>
  <si>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</si>
  <si>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</si>
  <si>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</si>
  <si>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</si>
  <si>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</si>
  <si>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</si>
  <si>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</si>
  <si>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</si>
  <si>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</si>
  <si>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</si>
  <si>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</si>
  <si>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</si>
  <si>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</si>
  <si>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</si>
  <si>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</si>
  <si>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</si>
  <si>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</si>
  <si>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</si>
  <si>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</si>
  <si>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</si>
  <si>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</si>
  <si>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</si>
  <si>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</si>
  <si>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</si>
  <si>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</si>
  <si>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</si>
  <si>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</si>
  <si>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</si>
  <si>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</si>
  <si>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</si>
  <si>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</si>
  <si>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</si>
  <si>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</si>
  <si>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</si>
  <si>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</si>
  <si>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</si>
  <si>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</si>
  <si>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</si>
  <si>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</si>
  <si>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</si>
  <si>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</si>
  <si>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</si>
  <si>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</si>
  <si>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</si>
  <si>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</si>
  <si>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</si>
  <si>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</si>
  <si>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</si>
  <si>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</si>
  <si>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</si>
  <si>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</si>
  <si>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</si>
  <si>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</si>
  <si>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</si>
  <si>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</si>
  <si>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</si>
  <si>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</si>
  <si>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</si>
  <si>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</si>
  <si>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</si>
  <si>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</si>
  <si>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</si>
  <si>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</si>
  <si>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</si>
  <si>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</si>
  <si>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</si>
  <si>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</si>
  <si>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</si>
  <si>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</si>
  <si>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</si>
  <si>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</si>
  <si>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</si>
  <si>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</si>
  <si>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</si>
  <si>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</si>
  <si>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</si>
  <si>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</si>
  <si>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</si>
  <si>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</si>
  <si>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</si>
  <si>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</si>
  <si>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</si>
  <si>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</si>
  <si>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</si>
  <si>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</si>
  <si>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</si>
  <si>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</si>
  <si>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</si>
  <si>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</si>
  <si>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</si>
  <si>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</si>
  <si>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</si>
  <si>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</si>
  <si>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</si>
  <si>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</si>
  <si>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</si>
  <si>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</si>
  <si>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</si>
  <si>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</si>
  <si>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</si>
  <si>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</si>
  <si>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</si>
  <si>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</si>
  <si>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</si>
  <si>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</si>
  <si>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</si>
  <si>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</si>
  <si>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</si>
  <si>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</si>
  <si>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</si>
  <si>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</si>
  <si>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</si>
  <si>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</si>
  <si>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</si>
  <si>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</si>
  <si>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</si>
  <si>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</si>
  <si>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</si>
  <si>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</si>
  <si>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</si>
  <si>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</si>
  <si>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</si>
  <si>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</si>
  <si>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</si>
  <si>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</si>
  <si>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</si>
  <si>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</si>
  <si>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</si>
  <si>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</si>
  <si>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</si>
  <si>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</si>
  <si>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</si>
  <si>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</si>
  <si>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</si>
  <si>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</si>
  <si>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</si>
  <si>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</si>
  <si>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</si>
  <si>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</si>
  <si>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</si>
  <si>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</si>
  <si>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</si>
  <si>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</si>
  <si>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</si>
  <si>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</si>
  <si>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</si>
  <si>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</si>
  <si>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</si>
  <si>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</si>
  <si>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</si>
  <si>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</si>
  <si>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</si>
  <si>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</si>
  <si>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</si>
  <si>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</si>
  <si>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</si>
  <si>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</si>
  <si>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</si>
  <si>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</si>
  <si>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</si>
  <si>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</si>
  <si>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</si>
  <si>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</si>
  <si>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</si>
  <si>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</si>
  <si>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</si>
  <si>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</si>
  <si>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</si>
  <si>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</si>
  <si>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</si>
  <si>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</si>
  <si>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</si>
  <si>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</si>
  <si>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</si>
  <si>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</si>
  <si>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</si>
  <si>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</si>
  <si>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</si>
  <si>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</si>
  <si>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</si>
  <si>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</si>
  <si>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</si>
  <si>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</si>
  <si>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</si>
  <si>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</si>
  <si>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</si>
  <si>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</si>
  <si>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</si>
  <si>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</si>
  <si>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</si>
  <si>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</si>
  <si>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</si>
  <si>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</si>
  <si>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</si>
  <si>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</si>
  <si>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</si>
  <si>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</si>
  <si>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</si>
  <si>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</si>
  <si>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</si>
  <si>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</si>
  <si>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</si>
  <si>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</si>
  <si>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</si>
  <si>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</si>
  <si>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</si>
  <si>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</si>
  <si>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</si>
  <si>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</si>
  <si>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</si>
  <si>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</si>
  <si>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</si>
  <si>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</si>
  <si>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</si>
  <si>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</si>
  <si>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</si>
  <si>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</si>
  <si>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</si>
  <si>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</si>
  <si>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</si>
  <si>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</si>
  <si>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</si>
  <si>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</si>
  <si>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</si>
  <si>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</si>
  <si>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</si>
  <si>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</si>
  <si>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</si>
  <si>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</si>
  <si>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</si>
  <si>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</si>
  <si>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</si>
  <si>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</si>
  <si>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</si>
  <si>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</si>
  <si>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</si>
  <si>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</si>
  <si>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</si>
  <si>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</si>
  <si>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</si>
  <si>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</si>
  <si>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</si>
  <si>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</si>
  <si>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</si>
  <si>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</si>
  <si>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</si>
  <si>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</si>
  <si>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</si>
  <si>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</si>
  <si>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</si>
  <si>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</si>
  <si>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</si>
  <si>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</si>
  <si>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</si>
  <si>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</si>
  <si>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</si>
  <si>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</si>
  <si>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</si>
  <si>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</si>
  <si>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</si>
  <si>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</si>
  <si>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</si>
  <si>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</si>
  <si>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</si>
  <si>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</si>
  <si>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</si>
  <si>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</si>
  <si>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</si>
  <si>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</si>
  <si>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</si>
  <si>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</si>
  <si>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</si>
  <si>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</si>
  <si>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</si>
  <si>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</si>
  <si>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</si>
  <si>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</si>
  <si>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</si>
  <si>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</si>
  <si>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</si>
  <si>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</si>
  <si>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</si>
  <si>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</si>
  <si>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</si>
  <si>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</si>
  <si>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</si>
  <si>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</si>
  <si>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</si>
  <si>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</si>
  <si>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</si>
  <si>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</si>
  <si>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</si>
  <si>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</si>
  <si>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</si>
  <si>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</si>
  <si>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</si>
  <si>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</si>
  <si>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</si>
  <si>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</si>
  <si>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</si>
  <si>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</si>
  <si>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</si>
  <si>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</si>
  <si>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</si>
  <si>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</si>
  <si>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</si>
  <si>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</si>
  <si>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</si>
  <si>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</si>
  <si>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</si>
  <si>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</si>
  <si>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</si>
  <si>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</si>
  <si>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</si>
  <si>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</si>
  <si>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</si>
  <si>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</si>
  <si>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</si>
  <si>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</si>
  <si>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</si>
  <si>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</si>
  <si>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</si>
  <si>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</si>
  <si>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</si>
  <si>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</si>
  <si>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</si>
  <si>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</si>
  <si>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</si>
  <si>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</si>
  <si>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</si>
  <si>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</si>
  <si>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</si>
  <si>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</si>
  <si>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</si>
  <si>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</si>
  <si>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</si>
  <si>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</si>
  <si>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</si>
  <si>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</si>
  <si>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</si>
  <si>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</si>
  <si>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</si>
  <si>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</si>
  <si>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</si>
  <si>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</si>
  <si>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</si>
  <si>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</si>
  <si>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</si>
  <si>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</si>
  <si>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</si>
  <si>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</si>
  <si>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</si>
  <si>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</si>
  <si>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</si>
  <si>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</si>
  <si>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</si>
  <si>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</si>
  <si>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</si>
  <si>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</si>
  <si>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</si>
  <si>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</si>
  <si>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</si>
  <si>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</si>
  <si>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</si>
  <si>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</si>
  <si>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</si>
  <si>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</si>
  <si>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</si>
  <si>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</si>
  <si>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</si>
  <si>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</si>
  <si>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</si>
  <si>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</si>
  <si>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</si>
  <si>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</si>
  <si>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</si>
  <si>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</si>
  <si>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</si>
  <si>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</si>
  <si>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</si>
  <si>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</si>
  <si>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</si>
  <si>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</si>
  <si>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</si>
  <si>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</si>
  <si>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</si>
  <si>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</si>
  <si>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</si>
  <si>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</si>
  <si>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</si>
  <si>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</si>
  <si>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</si>
  <si>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</si>
  <si>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</si>
  <si>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</si>
  <si>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</si>
  <si>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</si>
  <si>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</si>
  <si>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</si>
  <si>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</si>
  <si>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</si>
  <si>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</si>
  <si>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</si>
  <si>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</si>
  <si>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</si>
  <si>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</si>
  <si>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</si>
  <si>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</si>
  <si>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</si>
  <si>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</si>
  <si>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</si>
  <si>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</si>
  <si>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</si>
  <si>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</si>
  <si>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</si>
  <si>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</si>
  <si>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</si>
  <si>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</si>
  <si>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</si>
  <si>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</si>
  <si>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</si>
  <si>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</si>
  <si>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</si>
  <si>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</si>
  <si>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</si>
  <si>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</si>
  <si>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</si>
  <si>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</si>
  <si>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</si>
  <si>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</si>
  <si>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</si>
  <si>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</si>
  <si>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</si>
  <si>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</si>
  <si>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</si>
  <si>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</si>
  <si>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</si>
  <si>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</si>
  <si>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</si>
  <si>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</si>
  <si>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</si>
  <si>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</si>
  <si>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</si>
  <si>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</si>
  <si>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</si>
  <si>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</si>
  <si>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</si>
  <si>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</si>
  <si>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</si>
  <si>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</si>
  <si>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</si>
  <si>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</si>
  <si>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</si>
  <si>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</si>
  <si>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</si>
  <si>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</si>
  <si>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</si>
  <si>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</si>
  <si>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</si>
  <si>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</si>
  <si>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</si>
  <si>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</si>
  <si>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</si>
  <si>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</si>
  <si>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</si>
  <si>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</si>
  <si>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</si>
  <si>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</si>
  <si>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</si>
  <si>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</si>
  <si>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</si>
  <si>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</si>
  <si>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</si>
  <si>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</si>
  <si>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</si>
  <si>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</si>
  <si>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</si>
  <si>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</si>
  <si>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</si>
  <si>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</si>
  <si>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</si>
  <si>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</si>
  <si>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</si>
  <si>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</si>
  <si>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</si>
  <si>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</si>
  <si>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</si>
  <si>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</si>
  <si>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</si>
  <si>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</si>
  <si>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</si>
  <si>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</si>
  <si>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</si>
  <si>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</si>
  <si>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</si>
  <si>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</si>
  <si>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</si>
  <si>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</si>
  <si>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</si>
  <si>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</si>
  <si>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</si>
  <si>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</si>
  <si>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</si>
  <si>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</si>
  <si>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</si>
  <si>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</si>
  <si>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</si>
  <si>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</si>
  <si>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</si>
  <si>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</si>
  <si>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</si>
  <si>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</si>
  <si>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</si>
  <si>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</si>
  <si>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</si>
  <si>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</si>
  <si>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</si>
  <si>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</si>
  <si>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</si>
  <si>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</si>
  <si>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</si>
  <si>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</si>
  <si>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</si>
  <si>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</si>
  <si>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</si>
  <si>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</si>
  <si>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</si>
  <si>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</si>
  <si>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</si>
  <si>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</si>
  <si>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</si>
  <si>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</si>
  <si>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</si>
  <si>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</si>
  <si>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</si>
  <si>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</si>
  <si>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</si>
  <si>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</si>
  <si>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</si>
  <si>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</si>
  <si>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</si>
  <si>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</si>
  <si>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</si>
  <si>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</si>
  <si>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</si>
  <si>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</si>
  <si>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</si>
  <si>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</si>
  <si>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</si>
  <si>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</si>
  <si>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</si>
  <si>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</si>
  <si>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</si>
  <si>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</si>
  <si>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</si>
  <si>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</si>
  <si>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</si>
  <si>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</si>
  <si>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</si>
  <si>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</si>
  <si>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</si>
  <si>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</si>
  <si>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</si>
  <si>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</si>
  <si>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</si>
  <si>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</si>
  <si>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</si>
  <si>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</si>
  <si>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</si>
  <si>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</si>
  <si>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</si>
  <si>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</si>
  <si>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</si>
  <si>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</si>
  <si>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</si>
  <si>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</si>
  <si>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</si>
  <si>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</si>
  <si>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</si>
  <si>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</si>
  <si>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</si>
  <si>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</si>
  <si>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</si>
  <si>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</si>
  <si>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</si>
  <si>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</si>
  <si>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</si>
  <si>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</si>
  <si>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</si>
  <si>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</si>
  <si>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</si>
  <si>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</si>
  <si>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</si>
  <si>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</si>
  <si>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</si>
  <si>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</si>
  <si>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</si>
  <si>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</si>
  <si>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</si>
  <si>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</si>
  <si>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</si>
  <si>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</si>
  <si>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</si>
  <si>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</si>
  <si>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</si>
  <si>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</si>
  <si>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</si>
  <si>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</si>
  <si>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</si>
  <si>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</si>
  <si>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</si>
  <si>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</si>
  <si>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</si>
  <si>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</si>
  <si>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</si>
  <si>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</si>
  <si>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</si>
  <si>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</si>
  <si>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</si>
  <si>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</si>
  <si>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</si>
  <si>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</si>
  <si>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</si>
  <si>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</si>
  <si>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</si>
  <si>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</si>
  <si>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</si>
  <si>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</si>
  <si>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</si>
  <si>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</si>
  <si>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</si>
  <si>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</si>
  <si>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</si>
  <si>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</si>
  <si>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</si>
  <si>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</si>
  <si>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</si>
  <si>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</si>
  <si>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</si>
  <si>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</si>
  <si>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</si>
  <si>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</si>
  <si>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</si>
  <si>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</si>
  <si>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</si>
  <si>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</si>
  <si>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</si>
  <si>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</si>
  <si>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</si>
  <si>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</si>
  <si>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</si>
  <si>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</si>
  <si>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</si>
  <si>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</si>
  <si>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</si>
  <si>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</si>
  <si>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</si>
  <si>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</si>
  <si>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</si>
  <si>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</si>
  <si>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</si>
  <si>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</si>
  <si>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</si>
  <si>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</si>
  <si>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</si>
  <si>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</si>
  <si>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</si>
  <si>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</si>
  <si>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</si>
  <si>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</si>
  <si>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</si>
  <si>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</si>
  <si>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</si>
  <si>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</si>
  <si>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</si>
  <si>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</si>
  <si>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</si>
  <si>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</si>
  <si>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</si>
  <si>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</si>
  <si>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</si>
  <si>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</si>
  <si>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</si>
  <si>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</si>
  <si>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</si>
  <si>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</si>
  <si>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</si>
  <si>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</si>
  <si>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</si>
  <si>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</si>
  <si>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</si>
  <si>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</si>
  <si>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</si>
  <si>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</si>
  <si>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</si>
  <si>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</si>
  <si>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</si>
  <si>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</si>
  <si>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</si>
  <si>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</si>
  <si>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</si>
  <si>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</si>
  <si>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</si>
  <si>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</si>
  <si>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</si>
  <si>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</si>
  <si>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</si>
  <si>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</si>
  <si>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</si>
  <si>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</si>
  <si>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</si>
  <si>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</si>
  <si>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</si>
  <si>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</si>
  <si>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</si>
  <si>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</si>
  <si>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</si>
  <si>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</si>
  <si>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</si>
  <si>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</si>
  <si>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</si>
  <si>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</si>
  <si>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</si>
  <si>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</si>
  <si>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</si>
  <si>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</si>
  <si>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</si>
  <si>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</si>
  <si>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</si>
  <si>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</si>
  <si>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</si>
  <si>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</si>
  <si>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</si>
  <si>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</si>
  <si>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</si>
  <si>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</si>
  <si>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</si>
  <si>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</si>
  <si>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</si>
  <si>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</si>
  <si>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</si>
  <si>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</si>
  <si>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</si>
  <si>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</si>
  <si>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</si>
  <si>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</si>
  <si>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</si>
  <si>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</si>
  <si>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</si>
  <si>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</si>
  <si>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</si>
  <si>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</si>
  <si>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</si>
  <si>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</si>
  <si>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</si>
  <si>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</si>
  <si>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</si>
  <si>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</si>
  <si>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</si>
  <si>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</si>
  <si>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</si>
  <si>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</si>
  <si>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</si>
  <si>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</si>
  <si>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</si>
  <si>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</si>
  <si>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</si>
  <si>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</si>
  <si>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</si>
  <si>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</si>
  <si>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</si>
  <si>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</si>
  <si>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</si>
  <si>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</si>
  <si>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</si>
  <si>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</si>
  <si>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</si>
  <si>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</si>
  <si>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</si>
  <si>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</si>
  <si>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</si>
  <si>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</si>
  <si>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</si>
  <si>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</si>
  <si>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</si>
  <si>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</si>
  <si>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</si>
  <si>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</si>
  <si>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</si>
  <si>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</si>
  <si>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</si>
  <si>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</si>
  <si>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</si>
  <si>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</si>
  <si>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</si>
  <si>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</si>
  <si>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</si>
  <si>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</si>
  <si>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</si>
  <si>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</si>
  <si>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</si>
  <si>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</si>
  <si>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</si>
  <si>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</si>
  <si>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</si>
  <si>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</si>
  <si>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</si>
  <si>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</si>
  <si>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</si>
  <si>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</si>
  <si>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</si>
  <si>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</si>
  <si>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</si>
  <si>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</si>
  <si>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</si>
  <si>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</si>
  <si>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</si>
  <si>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</si>
  <si>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</si>
  <si>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</si>
  <si>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</si>
  <si>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</si>
  <si>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</si>
  <si>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</si>
  <si>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</si>
  <si>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</si>
  <si>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</si>
  <si>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</si>
  <si>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</si>
  <si>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</si>
  <si>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</si>
  <si>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</si>
  <si>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</si>
  <si>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</si>
  <si>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</si>
  <si>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</si>
  <si>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</si>
  <si>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</si>
  <si>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</si>
  <si>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</si>
  <si>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</si>
  <si>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</si>
  <si>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</si>
  <si>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</si>
  <si>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</si>
  <si>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</si>
  <si>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</si>
  <si>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</si>
  <si>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</si>
  <si>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</si>
  <si>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</si>
  <si>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</si>
  <si>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</si>
  <si>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</si>
  <si>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</si>
  <si>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</si>
  <si>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</si>
  <si>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</si>
  <si>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</si>
  <si>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</si>
  <si>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</si>
  <si>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</si>
  <si>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</si>
  <si>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</si>
  <si>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</si>
  <si>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</si>
  <si>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</si>
  <si>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</si>
  <si>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</si>
  <si>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</si>
  <si>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</si>
  <si>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</si>
  <si>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</si>
  <si>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</si>
  <si>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</si>
  <si>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</si>
  <si>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</si>
  <si>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</si>
  <si>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</si>
  <si>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</si>
  <si>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</si>
  <si>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</si>
  <si>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</si>
  <si>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</si>
  <si>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</si>
  <si>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</si>
  <si>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</si>
  <si>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</si>
  <si>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</si>
  <si>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</si>
  <si>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</si>
  <si>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</si>
  <si>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</si>
  <si>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</si>
  <si>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</si>
  <si>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</si>
  <si>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</si>
  <si>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</si>
  <si>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</si>
  <si>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</si>
  <si>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</si>
  <si>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</si>
  <si>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</si>
  <si>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</si>
  <si>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</si>
  <si>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</si>
  <si>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</si>
  <si>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</si>
  <si>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</si>
  <si>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</si>
  <si>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</si>
  <si>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</si>
  <si>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</si>
  <si>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</si>
  <si>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</si>
  <si>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</si>
  <si>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</si>
  <si>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</si>
  <si>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</si>
  <si>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</si>
  <si>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</si>
  <si>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</si>
  <si>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</si>
  <si>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</si>
  <si>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</si>
  <si>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</si>
  <si>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</si>
  <si>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</si>
  <si>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</si>
  <si>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</si>
  <si>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</si>
  <si>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</si>
  <si>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</si>
  <si>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</si>
  <si>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</si>
  <si>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</si>
  <si>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</si>
  <si>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</si>
  <si>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</si>
  <si>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</si>
  <si>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</si>
  <si>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</si>
  <si>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</si>
  <si>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</si>
  <si>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</si>
  <si>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</si>
  <si>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</si>
  <si>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</si>
  <si>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</si>
  <si>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</si>
  <si>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</si>
  <si>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</si>
  <si>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</si>
  <si>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</si>
  <si>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</si>
  <si>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</si>
  <si>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</si>
  <si>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</si>
  <si>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</si>
  <si>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</si>
  <si>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</si>
  <si>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</si>
  <si>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</si>
  <si>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</si>
  <si>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</si>
  <si>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</si>
  <si>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</si>
  <si>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</si>
  <si>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</si>
  <si>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</si>
  <si>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</si>
  <si>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</si>
  <si>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</si>
  <si>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</si>
  <si>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</si>
  <si>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</si>
  <si>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</si>
  <si>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</si>
  <si>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</si>
  <si>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</si>
  <si>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</si>
  <si>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</si>
  <si>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</si>
  <si>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</si>
  <si>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</si>
  <si>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</si>
  <si>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</si>
  <si>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</si>
  <si>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</si>
  <si>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</si>
  <si>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</si>
  <si>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</si>
  <si>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</si>
  <si>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</si>
  <si>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</si>
  <si>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</si>
  <si>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</si>
  <si>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</si>
  <si>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</si>
  <si>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</si>
  <si>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</si>
  <si>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</si>
  <si>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</si>
  <si>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</si>
  <si>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</si>
  <si>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</si>
  <si>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</si>
  <si>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</si>
  <si>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</si>
  <si>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</si>
  <si>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</si>
  <si>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</si>
  <si>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</si>
  <si>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</si>
  <si>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</si>
  <si>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</si>
  <si>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</si>
  <si>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</si>
  <si>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</si>
  <si>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</si>
  <si>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</si>
  <si>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</si>
  <si>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</si>
  <si>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</si>
  <si>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</si>
  <si>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</si>
  <si>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</si>
  <si>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</si>
  <si>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</si>
  <si>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</si>
  <si>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</si>
  <si>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</si>
  <si>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</si>
  <si>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</si>
  <si>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</si>
  <si>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</si>
  <si>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</si>
  <si>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</si>
  <si>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</si>
  <si>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</si>
  <si>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</si>
  <si>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</si>
  <si>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</si>
  <si>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</si>
  <si>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</si>
  <si>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</si>
  <si>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</si>
  <si>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</si>
  <si>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</si>
  <si>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</si>
  <si>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</si>
  <si>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</si>
  <si>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</si>
  <si>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</si>
  <si>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</si>
  <si>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</si>
  <si>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</si>
  <si>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</si>
  <si>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</si>
  <si>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</si>
  <si>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</si>
  <si>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</si>
  <si>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</si>
  <si>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</si>
  <si>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</si>
  <si>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</si>
  <si>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</si>
  <si>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</si>
  <si>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</si>
  <si>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</si>
  <si>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</si>
  <si>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</si>
  <si>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</si>
  <si>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</si>
  <si>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</si>
  <si>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</si>
  <si>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</si>
  <si>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</si>
  <si>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</si>
  <si>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</si>
  <si>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</si>
  <si>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</si>
  <si>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</si>
  <si>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</si>
  <si>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</si>
  <si>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</si>
  <si>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</si>
  <si>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</si>
  <si>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</si>
  <si>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</si>
  <si>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</si>
  <si>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</si>
  <si>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</si>
  <si>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</si>
  <si>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</si>
  <si>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</si>
  <si>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</si>
  <si>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</si>
  <si>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</si>
  <si>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</si>
  <si>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</si>
  <si>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</si>
  <si>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</si>
  <si>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</si>
  <si>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</si>
  <si>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</si>
  <si>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</si>
  <si>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</si>
  <si>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</si>
  <si>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</si>
  <si>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</si>
  <si>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</si>
  <si>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</si>
  <si>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</si>
  <si>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</si>
  <si>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</si>
  <si>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</si>
  <si>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</si>
  <si>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</si>
  <si>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</si>
  <si>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</si>
  <si>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</si>
  <si>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</si>
  <si>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</si>
  <si>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</si>
  <si>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</si>
  <si>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</si>
  <si>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</si>
  <si>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</si>
  <si>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</si>
  <si>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</si>
  <si>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</si>
  <si>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</si>
  <si>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</si>
  <si>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</si>
  <si>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</si>
  <si>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</si>
  <si>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</si>
  <si>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</si>
  <si>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</si>
  <si>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</si>
  <si>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</si>
  <si>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</si>
  <si>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</si>
  <si>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</si>
  <si>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</si>
  <si>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</si>
  <si>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</si>
  <si>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</si>
  <si>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</si>
  <si>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</si>
  <si>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</si>
  <si>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</si>
  <si>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</si>
  <si>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</si>
  <si>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</si>
  <si>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</si>
  <si>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</si>
  <si>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</si>
  <si>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</si>
  <si>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</si>
  <si>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</si>
  <si>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</si>
  <si>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</si>
  <si>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</si>
  <si>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</si>
  <si>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</si>
  <si>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</si>
  <si>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</si>
  <si>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</si>
  <si>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</si>
  <si>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</si>
  <si>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</si>
  <si>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</si>
  <si>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</si>
  <si>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</si>
  <si>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</si>
  <si>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</si>
  <si>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</si>
  <si>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</si>
  <si>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</si>
  <si>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</si>
  <si>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</si>
  <si>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</si>
  <si>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</si>
  <si>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</si>
  <si>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</si>
  <si>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</si>
  <si>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</si>
  <si>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</si>
  <si>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</si>
  <si>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</si>
  <si>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</si>
  <si>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</si>
  <si>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</si>
  <si>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</si>
  <si>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</si>
  <si>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</si>
  <si>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</si>
  <si>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</si>
  <si>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</si>
  <si>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</si>
  <si>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</si>
  <si>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</si>
  <si>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</si>
  <si>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</si>
  <si>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</si>
  <si>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</si>
  <si>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</si>
  <si>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</si>
  <si>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</si>
  <si>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</si>
  <si>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</si>
  <si>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</si>
  <si>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</si>
  <si>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</si>
  <si>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</si>
  <si>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</si>
  <si>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</si>
  <si>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</si>
  <si>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</si>
  <si>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</si>
  <si>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</si>
  <si>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</si>
  <si>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</si>
  <si>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</si>
  <si>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</si>
  <si>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</si>
  <si>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</si>
  <si>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</si>
  <si>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</si>
  <si>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</si>
  <si>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</si>
  <si>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</si>
  <si>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</si>
  <si>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</si>
  <si>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</si>
  <si>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</si>
  <si>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</si>
  <si>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</si>
  <si>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</si>
  <si>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</si>
  <si>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</si>
  <si>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</si>
  <si>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</si>
  <si>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</si>
  <si>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</si>
  <si>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</si>
  <si>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</si>
  <si>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</si>
  <si>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</si>
  <si>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</si>
  <si>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</si>
  <si>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</si>
  <si>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</si>
  <si>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</si>
  <si>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</si>
  <si>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</si>
  <si>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</si>
  <si>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</si>
  <si>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</si>
  <si>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</si>
  <si>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</si>
  <si>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</si>
  <si>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</si>
  <si>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</si>
  <si>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</si>
  <si>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</si>
  <si>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</si>
  <si>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</si>
  <si>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</si>
  <si>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</si>
  <si>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</si>
  <si>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</si>
  <si>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</si>
  <si>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</si>
  <si>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</si>
  <si>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</si>
  <si>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</si>
  <si>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</si>
  <si>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</si>
  <si>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</si>
  <si>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</si>
  <si>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</si>
  <si>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</si>
  <si>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</si>
  <si>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</si>
  <si>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</si>
  <si>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</si>
  <si>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</si>
  <si>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</si>
  <si>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</si>
  <si>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</si>
  <si>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</si>
  <si>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</si>
  <si>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</si>
  <si>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</si>
  <si>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</si>
  <si>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</si>
  <si>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</si>
  <si>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</si>
  <si>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</si>
  <si>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</si>
  <si>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</si>
  <si>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</si>
  <si>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</si>
  <si>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</si>
  <si>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</si>
  <si>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</si>
  <si>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</si>
  <si>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</si>
  <si>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</si>
  <si>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</si>
  <si>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</si>
  <si>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</si>
  <si>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</si>
  <si>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</si>
  <si>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</si>
  <si>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</si>
  <si>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</si>
  <si>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</si>
  <si>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</si>
  <si>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</si>
  <si>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</si>
  <si>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</si>
  <si>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</si>
  <si>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</si>
  <si>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</si>
  <si>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</si>
  <si>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</si>
  <si>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</si>
  <si>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</si>
  <si>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</si>
  <si>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</si>
  <si>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</si>
  <si>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</si>
  <si>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</si>
  <si>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</si>
  <si>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</si>
  <si>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</si>
  <si>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</si>
  <si>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</si>
  <si>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</si>
  <si>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</si>
  <si>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</si>
  <si>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</si>
  <si>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</si>
  <si>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</si>
  <si>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</si>
  <si>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</si>
  <si>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</si>
  <si>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</si>
  <si>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</si>
  <si>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</si>
  <si>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</si>
  <si>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</si>
  <si>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</si>
  <si>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</si>
  <si>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</si>
  <si>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</si>
  <si>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</si>
  <si>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</si>
  <si>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</si>
  <si>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</si>
  <si>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</si>
  <si>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</si>
  <si>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</si>
  <si>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</si>
  <si>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</si>
  <si>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</si>
  <si>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</si>
  <si>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</si>
  <si>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</si>
  <si>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</si>
  <si>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</si>
  <si>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</si>
  <si>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</si>
  <si>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</si>
  <si>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</si>
  <si>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</si>
  <si>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</si>
  <si>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</si>
  <si>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</si>
  <si>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</si>
  <si>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</si>
  <si>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</si>
  <si>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</si>
  <si>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</si>
  <si>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</si>
  <si>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</si>
  <si>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</si>
  <si>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</si>
  <si>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</si>
  <si>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</si>
  <si>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</si>
  <si>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</si>
  <si>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</si>
  <si>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</si>
  <si>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</si>
  <si>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</si>
  <si>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</si>
  <si>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</si>
  <si>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</si>
  <si>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</si>
  <si>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</si>
  <si>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</si>
  <si>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</si>
  <si>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</si>
  <si>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</si>
  <si>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</si>
  <si>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</si>
  <si>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</si>
  <si>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</si>
  <si>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</si>
  <si>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</si>
  <si>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</si>
  <si>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</si>
  <si>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</si>
  <si>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</si>
  <si>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</si>
  <si>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</si>
  <si>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</si>
  <si>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</si>
  <si>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</si>
  <si>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</si>
  <si>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</si>
  <si>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</si>
  <si>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</si>
  <si>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</si>
  <si>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</si>
  <si>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</si>
  <si>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</si>
  <si>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</si>
  <si>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</si>
  <si>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</si>
  <si>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</si>
  <si>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</si>
  <si>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</si>
  <si>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</si>
  <si>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</si>
  <si>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</si>
  <si>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</si>
  <si>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</si>
  <si>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</si>
  <si>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</si>
  <si>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</si>
  <si>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</si>
  <si>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</si>
  <si>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</si>
  <si>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</si>
  <si>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</si>
  <si>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</si>
  <si>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</si>
  <si>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</si>
  <si>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</si>
  <si>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</si>
  <si>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</si>
  <si>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</si>
  <si>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</si>
  <si>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</si>
  <si>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</si>
  <si>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</si>
  <si>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</si>
  <si>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</si>
  <si>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</si>
  <si>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</si>
  <si>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</si>
  <si>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</si>
  <si>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</si>
  <si>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</si>
  <si>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</si>
  <si>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</si>
  <si>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</si>
  <si>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</si>
  <si>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</si>
  <si>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</si>
  <si>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</si>
  <si>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</si>
  <si>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</si>
  <si>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</si>
  <si>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</si>
  <si>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</si>
  <si>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</si>
  <si>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</si>
  <si>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</si>
  <si>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</si>
  <si>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</si>
  <si>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</si>
  <si>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</si>
  <si>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</si>
  <si>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</si>
  <si>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</si>
  <si>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</si>
  <si>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</si>
  <si>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</si>
  <si>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</si>
  <si>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</si>
  <si>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</si>
  <si>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</si>
  <si>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</si>
  <si>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</si>
  <si>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</si>
  <si>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</si>
  <si>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</si>
  <si>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</si>
  <si>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</si>
  <si>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</si>
  <si>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</si>
  <si>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</si>
  <si>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</si>
  <si>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</si>
  <si>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</si>
  <si>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</si>
  <si>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</si>
  <si>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</si>
  <si>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</si>
  <si>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</si>
  <si>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</si>
  <si>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</si>
  <si>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</si>
  <si>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</si>
  <si>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</si>
  <si>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</si>
  <si>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</si>
  <si>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</si>
  <si>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</si>
  <si>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</si>
  <si>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</si>
  <si>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</si>
  <si>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</si>
  <si>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</si>
  <si>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</si>
  <si>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</si>
  <si>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</si>
  <si>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</si>
  <si>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</si>
  <si>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</si>
  <si>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</si>
  <si>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</si>
  <si>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</si>
  <si>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</si>
  <si>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</si>
  <si>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</si>
  <si>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</si>
  <si>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</si>
  <si>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</si>
  <si>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</si>
  <si>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</si>
  <si>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</si>
  <si>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</si>
  <si>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</si>
  <si>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</si>
  <si>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</si>
  <si>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</si>
  <si>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</si>
  <si>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</si>
  <si>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</si>
  <si>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</si>
  <si>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</si>
  <si>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</si>
  <si>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</si>
  <si>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</si>
  <si>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</si>
  <si>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</si>
  <si>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</si>
  <si>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</si>
  <si>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</si>
  <si>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</si>
  <si>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</si>
  <si>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</si>
  <si>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</si>
  <si>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</si>
  <si>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</si>
  <si>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</si>
  <si>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</si>
  <si>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</si>
  <si>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</si>
  <si>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</si>
  <si>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</si>
  <si>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</si>
  <si>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</si>
  <si>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</si>
  <si>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</si>
  <si>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</si>
  <si>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</si>
  <si>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</si>
  <si>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</si>
  <si>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</si>
  <si>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</si>
  <si>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</si>
  <si>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</si>
  <si>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</si>
  <si>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</si>
  <si>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</si>
  <si>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</si>
  <si>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</si>
  <si>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</si>
  <si>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</si>
  <si>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</si>
  <si>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</si>
  <si>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</si>
  <si>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</si>
  <si>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</si>
  <si>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</si>
  <si>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</si>
  <si>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</si>
  <si>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</si>
  <si>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</si>
  <si>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</si>
  <si>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</si>
  <si>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</si>
  <si>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</si>
  <si>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</si>
  <si>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</si>
  <si>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</si>
  <si>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</si>
  <si>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</si>
  <si>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</si>
  <si>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</si>
  <si>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</si>
  <si>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</si>
  <si>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</si>
  <si>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</si>
  <si>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</si>
  <si>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</si>
  <si>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</si>
  <si>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</si>
  <si>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</si>
  <si>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</si>
  <si>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</si>
  <si>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</si>
  <si>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</si>
  <si>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</si>
  <si>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</si>
  <si>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</si>
  <si>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</si>
  <si>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</si>
  <si>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</si>
  <si>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</si>
  <si>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</si>
  <si>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</si>
  <si>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</si>
  <si>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</si>
  <si>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</si>
  <si>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</si>
  <si>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</si>
  <si>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</si>
  <si>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</si>
  <si>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</si>
  <si>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</si>
  <si>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</si>
  <si>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</si>
  <si>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</si>
  <si>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</si>
  <si>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</si>
  <si>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</si>
  <si>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</si>
  <si>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</si>
  <si>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</si>
  <si>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</si>
  <si>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</si>
  <si>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</si>
  <si>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</si>
  <si>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</si>
  <si>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</si>
  <si>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</si>
  <si>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</si>
  <si>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</si>
  <si>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</si>
  <si>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</si>
  <si>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</si>
  <si>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</si>
  <si>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</si>
  <si>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</si>
  <si>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</si>
  <si>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</si>
  <si>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</si>
  <si>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</si>
  <si>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</si>
  <si>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</si>
  <si>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</si>
  <si>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</si>
  <si>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</si>
  <si>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</si>
  <si>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</si>
  <si>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</si>
  <si>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</si>
  <si>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</si>
  <si>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</si>
  <si>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</si>
  <si>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</si>
  <si>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</si>
  <si>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</si>
  <si>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</si>
  <si>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</si>
  <si>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</si>
  <si>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</si>
  <si>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</si>
  <si>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</si>
  <si>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</si>
  <si>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</si>
  <si>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</si>
  <si>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</si>
  <si>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</si>
  <si>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</si>
  <si>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</si>
  <si>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</si>
  <si>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</si>
  <si>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</si>
  <si>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</si>
  <si>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</si>
  <si>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</si>
  <si>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</si>
  <si>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</si>
  <si>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</si>
  <si>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</si>
  <si>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</si>
  <si>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</si>
  <si>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</si>
  <si>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</si>
  <si>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</si>
  <si>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</si>
  <si>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</si>
  <si>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</si>
  <si>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</si>
  <si>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</si>
  <si>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</si>
  <si>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</si>
  <si>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</si>
  <si>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</si>
  <si>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</si>
  <si>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</si>
  <si>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</si>
  <si>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</si>
  <si>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</si>
  <si>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</si>
  <si>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</si>
  <si>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</si>
  <si>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</si>
  <si>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</si>
  <si>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</si>
  <si>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</si>
  <si>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</si>
  <si>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</si>
  <si>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</si>
  <si>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</si>
  <si>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</si>
  <si>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</si>
  <si>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</si>
  <si>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</si>
  <si>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</si>
  <si>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</si>
  <si>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</si>
  <si>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</si>
  <si>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</si>
  <si>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</si>
  <si>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</si>
  <si>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</si>
  <si>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</si>
  <si>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</si>
  <si>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</si>
  <si>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</si>
  <si>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</si>
  <si>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</si>
  <si>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</si>
  <si>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</si>
  <si>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</si>
  <si>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</si>
  <si>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</si>
  <si>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</si>
  <si>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</si>
  <si>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</si>
  <si>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</si>
  <si>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</si>
  <si>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</si>
  <si>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</si>
  <si>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</si>
  <si>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</si>
  <si>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</si>
  <si>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</si>
  <si>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</si>
  <si>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</si>
  <si>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</si>
  <si>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</si>
  <si>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</si>
  <si>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</si>
  <si>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</si>
  <si>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</si>
  <si>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</si>
  <si>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</si>
  <si>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</si>
  <si>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</si>
  <si>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</si>
  <si>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</si>
  <si>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</si>
  <si>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</si>
  <si>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</si>
  <si>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</si>
  <si>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</si>
  <si>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</si>
  <si>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</si>
  <si>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</si>
  <si>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</si>
  <si>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</si>
  <si>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</si>
  <si>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</si>
  <si>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</si>
  <si>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</si>
  <si>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</si>
  <si>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</si>
  <si>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</si>
  <si>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</si>
  <si>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</si>
  <si>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</si>
  <si>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</si>
  <si>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</si>
  <si>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</si>
  <si>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</si>
  <si>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</si>
  <si>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</si>
  <si>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</si>
  <si>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</si>
  <si>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</si>
  <si>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</si>
  <si>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</si>
  <si>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</si>
  <si>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</si>
  <si>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</si>
  <si>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</si>
  <si>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</si>
  <si>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</si>
  <si>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</si>
  <si>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</si>
  <si>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</si>
  <si>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</si>
  <si>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</si>
  <si>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</si>
  <si>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</si>
  <si>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</si>
  <si>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</si>
  <si>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</si>
  <si>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</si>
  <si>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</si>
  <si>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</si>
  <si>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</si>
  <si>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</si>
  <si>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</si>
  <si>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</si>
  <si>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</si>
  <si>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</si>
  <si>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</si>
  <si>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</si>
  <si>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</si>
  <si>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</si>
  <si>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</si>
  <si>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</si>
  <si>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</si>
  <si>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</si>
  <si>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</si>
  <si>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</si>
  <si>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</si>
  <si>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</si>
  <si>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</si>
  <si>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</si>
  <si>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</si>
  <si>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</si>
  <si>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</si>
  <si>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</si>
  <si>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</si>
  <si>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</si>
  <si>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</si>
  <si>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</si>
  <si>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</si>
  <si>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</si>
  <si>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</si>
  <si>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</si>
  <si>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</si>
  <si>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</si>
  <si>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</si>
  <si>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</si>
  <si>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</si>
  <si>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</si>
  <si>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</si>
  <si>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</si>
  <si>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</si>
  <si>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</si>
  <si>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</si>
  <si>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</si>
  <si>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</si>
  <si>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</si>
  <si>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</si>
  <si>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</si>
  <si>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</si>
  <si>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</si>
  <si>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</si>
  <si>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</si>
  <si>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</si>
  <si>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</si>
  <si>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</si>
  <si>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</si>
  <si>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</si>
  <si>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</si>
  <si>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</si>
  <si>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</si>
  <si>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</si>
  <si>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</si>
  <si>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</si>
  <si>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</si>
  <si>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</si>
  <si>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</si>
  <si>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</si>
  <si>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</si>
  <si>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</si>
  <si>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</si>
  <si>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</si>
  <si>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</si>
  <si>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</si>
  <si>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</si>
  <si>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</si>
  <si>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</si>
  <si>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</si>
  <si>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</si>
  <si>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</si>
  <si>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</si>
  <si>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</si>
  <si>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</si>
  <si>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</si>
  <si>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</si>
  <si>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</si>
  <si>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</si>
  <si>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</si>
  <si>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</si>
  <si>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</si>
  <si>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</si>
  <si>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</si>
  <si>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</si>
  <si>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</si>
  <si>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</si>
  <si>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</si>
  <si>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</si>
  <si>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</si>
  <si>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</si>
  <si>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</si>
  <si>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</si>
  <si>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</si>
  <si>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</si>
  <si>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</si>
  <si>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</si>
  <si>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</si>
  <si>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</si>
  <si>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</si>
  <si>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</si>
  <si>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</si>
  <si>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</si>
  <si>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</si>
  <si>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</si>
  <si>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</si>
  <si>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</si>
  <si>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</si>
  <si>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</si>
  <si>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</si>
  <si>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</si>
  <si>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</si>
  <si>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</si>
  <si>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</si>
  <si>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</si>
  <si>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</si>
  <si>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</si>
  <si>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</si>
  <si>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</si>
  <si>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</si>
  <si>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</si>
  <si>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</si>
  <si>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</si>
  <si>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</si>
  <si>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</si>
  <si>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</si>
  <si>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</si>
  <si>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</si>
  <si>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</si>
  <si>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</si>
  <si>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</si>
  <si>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</si>
  <si>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</si>
  <si>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</si>
  <si>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</si>
  <si>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</si>
  <si>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</si>
  <si>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</si>
  <si>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</si>
  <si>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</si>
  <si>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</si>
  <si>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</si>
  <si>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</si>
  <si>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</si>
  <si>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</si>
  <si>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</si>
  <si>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</si>
  <si>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</si>
  <si>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</si>
  <si>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</si>
  <si>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</si>
  <si>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</si>
  <si>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</si>
  <si>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</si>
  <si>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</si>
  <si>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</si>
  <si>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</si>
  <si>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</si>
  <si>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</si>
  <si>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</si>
  <si>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</si>
  <si>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</si>
  <si>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</si>
  <si>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</si>
  <si>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</si>
  <si>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</si>
  <si>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</si>
  <si>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</si>
  <si>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</si>
  <si>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</si>
  <si>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</si>
  <si>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</si>
  <si>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</si>
  <si>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</si>
  <si>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</si>
  <si>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</si>
  <si>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</si>
  <si>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</si>
  <si>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</si>
  <si>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</si>
  <si>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</si>
  <si>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</si>
  <si>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</si>
  <si>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</si>
  <si>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</si>
  <si>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</si>
  <si>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</si>
  <si>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</si>
  <si>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</si>
  <si>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</si>
  <si>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</si>
  <si>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</si>
  <si>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</si>
  <si>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</si>
  <si>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</si>
  <si>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</si>
  <si>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</si>
  <si>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</si>
  <si>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</si>
  <si>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</si>
  <si>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</si>
  <si>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</si>
  <si>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</si>
  <si>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</si>
  <si>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</si>
  <si>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</si>
  <si>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</si>
  <si>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</si>
  <si>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</si>
  <si>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</si>
  <si>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</si>
  <si>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</si>
  <si>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</si>
  <si>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</si>
  <si>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</si>
  <si>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</si>
  <si>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</si>
  <si>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</si>
  <si>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</si>
  <si>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</si>
  <si>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</si>
  <si>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</si>
  <si>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</si>
  <si>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</si>
  <si>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</si>
  <si>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</si>
  <si>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</si>
  <si>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</si>
  <si>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</si>
  <si>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</si>
  <si>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</si>
  <si>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</si>
  <si>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</si>
  <si>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</si>
  <si>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</si>
  <si>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</si>
  <si>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</si>
  <si>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</si>
  <si>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</si>
  <si>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</si>
  <si>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</si>
  <si>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</si>
  <si>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</si>
  <si>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</si>
  <si>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</si>
  <si>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</si>
  <si>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</si>
  <si>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</si>
  <si>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</si>
  <si>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</si>
  <si>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</si>
  <si>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</si>
  <si>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</si>
  <si>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</si>
  <si>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</si>
  <si>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</si>
  <si>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</si>
  <si>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</si>
  <si>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</si>
  <si>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</si>
  <si>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</si>
  <si>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</si>
  <si>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</si>
  <si>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</si>
  <si>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</si>
  <si>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</si>
  <si>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</si>
  <si>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</si>
  <si>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</si>
  <si>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</si>
  <si>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</si>
  <si>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</si>
  <si>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</si>
  <si>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</si>
  <si>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</si>
  <si>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</si>
  <si>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</si>
  <si>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</si>
  <si>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</si>
  <si>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</si>
  <si>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</si>
  <si>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</si>
  <si>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</si>
  <si>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</si>
  <si>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</si>
  <si>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</si>
  <si>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</si>
  <si>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</si>
  <si>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</si>
  <si>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</si>
  <si>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</si>
  <si>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</si>
  <si>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</si>
  <si>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</si>
  <si>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</si>
  <si>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</si>
  <si>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</si>
  <si>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</si>
  <si>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</si>
  <si>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</si>
  <si>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</si>
  <si>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</si>
  <si>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</si>
  <si>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</si>
  <si>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</si>
  <si>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</si>
  <si>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</si>
  <si>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</si>
  <si>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</si>
  <si>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</si>
  <si>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</si>
  <si>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</si>
  <si>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</si>
  <si>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</si>
  <si>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</si>
  <si>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</si>
  <si>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</si>
  <si>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</si>
  <si>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</si>
  <si>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</si>
  <si>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</si>
  <si>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</si>
  <si>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</si>
  <si>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</si>
  <si>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</si>
  <si>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</si>
  <si>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</si>
  <si>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</si>
  <si>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</si>
  <si>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</si>
  <si>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</si>
  <si>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</si>
  <si>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</si>
  <si>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</si>
  <si>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</si>
  <si>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</si>
  <si>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</si>
  <si>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</si>
  <si>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</si>
  <si>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</si>
  <si>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</si>
  <si>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</si>
  <si>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</si>
  <si>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</si>
  <si>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</si>
  <si>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</si>
  <si>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</si>
  <si>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</si>
  <si>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</si>
  <si>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</si>
  <si>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</si>
  <si>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</si>
  <si>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</si>
  <si>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</si>
  <si>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</si>
  <si>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</si>
  <si>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</si>
  <si>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</si>
  <si>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</si>
  <si>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</si>
  <si>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</si>
  <si>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</si>
  <si>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</si>
  <si>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</si>
  <si>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</si>
  <si>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</si>
  <si>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</si>
  <si>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</si>
  <si>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</si>
  <si>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</si>
  <si>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</si>
  <si>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</si>
  <si>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</si>
  <si>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</si>
  <si>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</si>
  <si>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</si>
  <si>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</si>
  <si>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</si>
  <si>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</si>
  <si>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</si>
  <si>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</si>
  <si>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</si>
  <si>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</si>
  <si>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</si>
  <si>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</si>
  <si>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</si>
  <si>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</si>
  <si>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</si>
  <si>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</si>
  <si>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</si>
  <si>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</si>
  <si>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</si>
  <si>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</si>
  <si>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</si>
  <si>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</si>
  <si>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</si>
  <si>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</si>
  <si>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</si>
  <si>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</si>
  <si>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</si>
  <si>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</si>
  <si>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</si>
  <si>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</si>
  <si>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</si>
  <si>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</si>
  <si>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</si>
  <si>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</si>
  <si>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</si>
  <si>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</si>
  <si>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</si>
  <si>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</si>
  <si>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</si>
  <si>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</si>
  <si>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</si>
  <si>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</si>
  <si>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</si>
  <si>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</si>
  <si>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</si>
  <si>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</si>
  <si>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</si>
  <si>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</si>
  <si>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</si>
  <si>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</si>
  <si>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</si>
  <si>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</si>
  <si>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</si>
  <si>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</si>
  <si>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</si>
  <si>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</si>
  <si>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</si>
  <si>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</si>
  <si>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</si>
  <si>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</si>
  <si>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</si>
  <si>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</si>
  <si>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</si>
  <si>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</si>
  <si>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</si>
  <si>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</si>
  <si>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</si>
  <si>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</si>
  <si>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</si>
  <si>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</si>
  <si>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</si>
  <si>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</si>
  <si>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</si>
  <si>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</si>
  <si>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</si>
  <si>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</si>
  <si>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</si>
  <si>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</si>
  <si>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</si>
  <si>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</si>
  <si>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</si>
  <si>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</si>
  <si>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</si>
  <si>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</si>
  <si>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</si>
  <si>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</si>
  <si>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</si>
  <si>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</si>
  <si>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</si>
  <si>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</si>
  <si>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</si>
  <si>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</si>
  <si>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</si>
  <si>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</si>
  <si>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</si>
  <si>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</si>
  <si>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</si>
  <si>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</si>
  <si>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</si>
  <si>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</si>
  <si>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</si>
  <si>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</si>
  <si>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</si>
  <si>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</si>
  <si>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</si>
  <si>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</si>
  <si>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</si>
  <si>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</si>
  <si>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</si>
  <si>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</si>
  <si>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</si>
  <si>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</si>
  <si>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</si>
  <si>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</si>
  <si>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</si>
  <si>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</si>
  <si>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</si>
  <si>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</si>
  <si>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</si>
  <si>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</si>
  <si>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</si>
  <si>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</si>
  <si>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</si>
  <si>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</si>
  <si>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</si>
  <si>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</si>
  <si>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</si>
  <si>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</si>
  <si>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</si>
  <si>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</si>
  <si>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</si>
  <si>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</si>
  <si>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</si>
  <si>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</si>
  <si>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</si>
  <si>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</si>
  <si>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</si>
  <si>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</si>
  <si>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</si>
  <si>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</si>
  <si>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</si>
  <si>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</si>
  <si>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</si>
  <si>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</si>
  <si>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</si>
  <si>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</si>
  <si>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</si>
  <si>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</si>
  <si>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</si>
  <si>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</si>
  <si>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</si>
  <si>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</si>
  <si>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</si>
  <si>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</si>
  <si>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</si>
  <si>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</si>
  <si>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</si>
  <si>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</si>
  <si>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</si>
  <si>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</si>
  <si>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</si>
  <si>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</si>
  <si>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</si>
  <si>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</si>
  <si>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</si>
  <si>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</si>
  <si>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</si>
  <si>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</si>
  <si>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</si>
  <si>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</si>
  <si>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</si>
  <si>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</si>
  <si>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</si>
  <si>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</si>
  <si>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</si>
  <si>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</si>
  <si>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</si>
  <si>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</si>
  <si>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</si>
  <si>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</si>
  <si>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</si>
  <si>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</si>
  <si>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</si>
  <si>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</si>
  <si>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</si>
  <si>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</si>
  <si>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</si>
  <si>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</si>
  <si>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</si>
  <si>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</si>
  <si>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</si>
  <si>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</si>
  <si>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</si>
  <si>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</si>
  <si>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</si>
  <si>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</si>
  <si>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</si>
  <si>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</si>
  <si>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</si>
  <si>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</si>
  <si>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</si>
  <si>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</si>
  <si>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</si>
  <si>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</si>
  <si>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</si>
  <si>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</si>
  <si>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</si>
  <si>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</si>
  <si>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</si>
  <si>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</si>
  <si>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</si>
  <si>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</si>
  <si>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</si>
  <si>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</si>
  <si>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</si>
  <si>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</si>
  <si>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</si>
  <si>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</si>
  <si>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</si>
  <si>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</si>
  <si>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</si>
  <si>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</si>
  <si>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</si>
  <si>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</si>
  <si>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</si>
  <si>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</si>
  <si>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</si>
  <si>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</si>
  <si>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</si>
  <si>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</si>
  <si>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</si>
  <si>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</si>
  <si>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</si>
  <si>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</si>
  <si>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</si>
  <si>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</si>
  <si>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</si>
  <si>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</si>
  <si>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</si>
  <si>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</si>
  <si>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</si>
  <si>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</si>
  <si>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</si>
  <si>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</si>
  <si>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</si>
  <si>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</si>
  <si>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</si>
  <si>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</si>
  <si>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</si>
  <si>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</si>
  <si>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</si>
  <si>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</si>
  <si>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</si>
  <si>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</si>
  <si>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</si>
  <si>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</si>
  <si>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</si>
  <si>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</si>
  <si>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</si>
  <si>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</si>
  <si>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</si>
  <si>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</si>
  <si>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</si>
  <si>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</si>
  <si>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</si>
  <si>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</si>
  <si>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</si>
  <si>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</si>
  <si>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</si>
  <si>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</si>
  <si>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</si>
  <si>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</si>
  <si>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</si>
  <si>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</si>
  <si>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</si>
  <si>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</si>
  <si>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</si>
  <si>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</si>
  <si>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</si>
  <si>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</si>
  <si>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</si>
  <si>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</si>
  <si>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</si>
  <si>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</si>
  <si>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</si>
  <si>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</si>
  <si>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</si>
  <si>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</si>
  <si>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</si>
  <si>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</si>
  <si>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</si>
  <si>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</si>
  <si>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</si>
  <si>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</si>
  <si>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</si>
  <si>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</si>
  <si>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</si>
  <si>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</si>
  <si>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</si>
  <si>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</si>
  <si>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</si>
  <si>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</si>
  <si>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</si>
  <si>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</si>
  <si>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</si>
  <si>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</si>
  <si>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</si>
  <si>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</si>
  <si>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</si>
  <si>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</si>
  <si>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</si>
  <si>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</si>
  <si>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</si>
  <si>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</si>
  <si>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</si>
  <si>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</si>
  <si>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</si>
  <si>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</si>
  <si>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</si>
  <si>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</si>
  <si>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</si>
  <si>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</si>
  <si>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</si>
  <si>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</si>
  <si>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</si>
  <si>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</si>
  <si>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</si>
  <si>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</si>
  <si>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</si>
  <si>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</si>
  <si>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</si>
  <si>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</si>
  <si>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</si>
  <si>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</si>
  <si>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</si>
  <si>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</si>
  <si>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</si>
  <si>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</si>
  <si>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</si>
  <si>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</si>
  <si>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</si>
  <si>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</si>
  <si>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</si>
  <si>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</si>
  <si>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</si>
  <si>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</si>
  <si>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</si>
  <si>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</si>
  <si>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</si>
  <si>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</si>
  <si>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</si>
  <si>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</si>
  <si>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</si>
  <si>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</si>
  <si>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</si>
  <si>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</si>
  <si>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</si>
  <si>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</si>
  <si>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</si>
  <si>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</si>
  <si>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</si>
  <si>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</si>
  <si>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</si>
  <si>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</si>
  <si>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</si>
  <si>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</si>
  <si>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</si>
  <si>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</si>
  <si>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</si>
  <si>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</si>
  <si>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</si>
  <si>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</si>
  <si>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</si>
  <si>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</si>
  <si>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</si>
  <si>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</si>
  <si>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</si>
  <si>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</si>
  <si>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</si>
  <si>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</si>
  <si>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</si>
  <si>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</si>
  <si>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</si>
  <si>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</si>
  <si>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</si>
  <si>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</si>
  <si>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</si>
  <si>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</si>
  <si>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</si>
  <si>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</si>
  <si>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</si>
  <si>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</si>
  <si>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</si>
  <si>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</si>
  <si>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</si>
  <si>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</si>
  <si>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</si>
  <si>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</si>
  <si>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</si>
  <si>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</si>
  <si>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</si>
  <si>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</si>
  <si>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</si>
  <si>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</si>
  <si>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</si>
  <si>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</si>
  <si>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</si>
  <si>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</si>
  <si>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</si>
  <si>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</si>
  <si>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</si>
  <si>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</si>
  <si>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</si>
  <si>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</si>
  <si>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</si>
  <si>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</si>
  <si>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</si>
  <si>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</si>
  <si>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</si>
  <si>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</si>
  <si>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</si>
  <si>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</si>
  <si>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</si>
  <si>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</si>
  <si>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</si>
  <si>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</si>
  <si>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</si>
  <si>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</si>
  <si>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</si>
  <si>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</si>
  <si>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</si>
  <si>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</si>
  <si>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</si>
  <si>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</si>
  <si>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</si>
  <si>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</si>
  <si>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</si>
  <si>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</si>
  <si>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</si>
  <si>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</si>
  <si>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</si>
  <si>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</si>
  <si>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</si>
  <si>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</si>
  <si>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</si>
  <si>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</si>
  <si>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</si>
  <si>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</si>
  <si>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</si>
  <si>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</si>
  <si>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</si>
  <si>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</si>
  <si>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</si>
  <si>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</si>
  <si>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</si>
  <si>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</si>
  <si>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</si>
  <si>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</si>
  <si>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</si>
  <si>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</si>
  <si>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</si>
  <si>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</si>
  <si>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</si>
  <si>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</si>
  <si>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</si>
  <si>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</si>
  <si>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</si>
  <si>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</si>
  <si>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</si>
  <si>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</si>
  <si>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</si>
  <si>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</si>
  <si>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</si>
  <si>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</si>
  <si>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</si>
  <si>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</si>
  <si>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</si>
  <si>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</si>
  <si>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</si>
  <si>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</si>
  <si>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</si>
  <si>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</si>
  <si>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</si>
  <si>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</si>
  <si>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</si>
  <si>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</si>
  <si>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</si>
  <si>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</si>
  <si>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</si>
  <si>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</si>
  <si>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</si>
  <si>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</si>
  <si>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</si>
  <si>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</si>
  <si>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</si>
  <si>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</si>
  <si>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</si>
  <si>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</si>
  <si>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</si>
  <si>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</si>
  <si>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</si>
  <si>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</si>
  <si>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</si>
  <si>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</si>
  <si>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</si>
  <si>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</si>
  <si>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</si>
  <si>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</si>
  <si>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</si>
  <si>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</si>
  <si>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</si>
  <si>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</si>
  <si>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</si>
  <si>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</si>
  <si>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</si>
  <si>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</si>
  <si>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</si>
  <si>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</si>
  <si>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</si>
  <si>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</si>
  <si>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</si>
  <si>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</si>
  <si>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</si>
  <si>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</si>
  <si>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</si>
  <si>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</si>
  <si>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</si>
  <si>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</si>
  <si>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</si>
  <si>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</si>
  <si>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</si>
  <si>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</si>
  <si>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</si>
  <si>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</si>
  <si>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</si>
  <si>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</si>
  <si>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</si>
  <si>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</si>
  <si>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</si>
  <si>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</si>
  <si>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</si>
  <si>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</si>
  <si>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</si>
  <si>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</si>
  <si>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</si>
  <si>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</si>
  <si>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</si>
  <si>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</si>
  <si>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</si>
  <si>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</si>
  <si>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</si>
  <si>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</si>
  <si>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</si>
  <si>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</si>
  <si>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</si>
  <si>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</si>
  <si>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</si>
  <si>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</si>
  <si>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</si>
  <si>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</si>
  <si>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</si>
  <si>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</si>
  <si>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</si>
  <si>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</si>
  <si>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</si>
  <si>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</si>
  <si>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</si>
  <si>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</si>
  <si>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</si>
  <si>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</si>
  <si>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</si>
  <si>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</si>
  <si>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</si>
  <si>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</si>
  <si>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</si>
  <si>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</si>
  <si>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</si>
  <si>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</si>
  <si>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</si>
  <si>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</si>
  <si>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</si>
  <si>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</si>
  <si>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</si>
  <si>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</si>
  <si>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</si>
  <si>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</si>
  <si>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</si>
  <si>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</si>
  <si>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</si>
  <si>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</si>
  <si>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</si>
  <si>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</si>
  <si>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</si>
  <si>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</si>
  <si>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</si>
  <si>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</si>
  <si>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</si>
  <si>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</si>
  <si>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</si>
  <si>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</si>
  <si>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</si>
  <si>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</si>
  <si>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</si>
  <si>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</si>
  <si>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</si>
  <si>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</si>
  <si>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</si>
  <si>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</si>
  <si>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</si>
  <si>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</si>
  <si>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</si>
  <si>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</si>
  <si>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</si>
  <si>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</si>
  <si>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</si>
  <si>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</si>
  <si>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</si>
  <si>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</si>
  <si>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</si>
  <si>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</si>
  <si>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</si>
  <si>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</si>
  <si>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</si>
  <si>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</si>
  <si>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</si>
  <si>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</si>
  <si>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</si>
  <si>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</si>
  <si>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</si>
  <si>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</si>
  <si>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</si>
  <si>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</si>
  <si>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</si>
  <si>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</si>
  <si>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</si>
  <si>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</si>
  <si>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</si>
  <si>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</si>
  <si>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</si>
  <si>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</si>
  <si>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</si>
  <si>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</si>
  <si>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</si>
  <si>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</si>
  <si>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</si>
  <si>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</si>
  <si>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</si>
  <si>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</si>
  <si>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</si>
  <si>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</si>
  <si>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</si>
  <si>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</si>
  <si>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</si>
  <si>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</si>
  <si>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</si>
  <si>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</si>
  <si>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</si>
  <si>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</si>
  <si>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</si>
  <si>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</si>
  <si>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</si>
  <si>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</si>
  <si>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</si>
  <si>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</si>
  <si>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</si>
  <si>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</si>
  <si>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</si>
  <si>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</si>
  <si>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</si>
  <si>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</si>
  <si>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</si>
  <si>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</si>
  <si>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</si>
  <si>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</si>
  <si>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</si>
  <si>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</si>
  <si>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</si>
  <si>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</si>
  <si>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</si>
  <si>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</si>
  <si>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</si>
  <si>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</si>
  <si>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</si>
  <si>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</si>
  <si>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</si>
  <si>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</si>
  <si>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</si>
  <si>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</si>
  <si>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</si>
  <si>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</si>
  <si>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</si>
  <si>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</si>
  <si>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</si>
  <si>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</si>
  <si>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</si>
  <si>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</si>
  <si>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</si>
  <si>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</si>
  <si>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</si>
  <si>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</si>
  <si>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</si>
  <si>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</si>
  <si>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</si>
  <si>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</si>
  <si>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</si>
  <si>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</si>
  <si>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</si>
  <si>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</si>
  <si>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</si>
  <si>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</si>
  <si>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</si>
  <si>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</si>
  <si>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</si>
  <si>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</si>
  <si>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</si>
  <si>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</si>
  <si>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</si>
  <si>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</si>
  <si>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</si>
  <si>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</si>
  <si>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</si>
  <si>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</si>
  <si>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</si>
  <si>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</si>
  <si>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</si>
  <si>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</si>
  <si>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</si>
  <si>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</si>
  <si>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</si>
  <si>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</si>
  <si>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</si>
  <si>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</si>
  <si>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</si>
  <si>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</si>
  <si>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</si>
  <si>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</si>
  <si>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</si>
  <si>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</si>
  <si>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</si>
  <si>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</si>
  <si>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</si>
  <si>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</si>
  <si>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</si>
  <si>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</si>
  <si>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</si>
  <si>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</si>
  <si>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</si>
  <si>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</si>
  <si>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</si>
  <si>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</si>
  <si>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</si>
  <si>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</si>
  <si>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</si>
  <si>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</si>
  <si>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</si>
  <si>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</si>
  <si>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</si>
  <si>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</si>
  <si>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</si>
  <si>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</si>
  <si>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</si>
  <si>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</si>
  <si>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</si>
  <si>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</si>
  <si>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</si>
  <si>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</si>
  <si>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</si>
  <si>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</si>
  <si>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</si>
  <si>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</si>
  <si>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</si>
  <si>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</si>
  <si>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</si>
  <si>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</si>
  <si>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</si>
  <si>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</si>
  <si>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</si>
  <si>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</si>
  <si>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</si>
  <si>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</si>
  <si>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</si>
  <si>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</si>
  <si>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</si>
  <si>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</si>
  <si>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</si>
  <si>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</si>
  <si>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</si>
  <si>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</si>
  <si>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</si>
  <si>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</si>
  <si>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</si>
  <si>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</si>
  <si>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</si>
  <si>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</si>
  <si>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</si>
  <si>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</si>
  <si>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</si>
  <si>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</si>
  <si>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</si>
  <si>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</si>
  <si>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</si>
  <si>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</si>
  <si>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</si>
  <si>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</si>
  <si>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</si>
  <si>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</si>
  <si>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</si>
  <si>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</si>
  <si>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</si>
  <si>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</si>
  <si>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</si>
  <si>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</si>
  <si>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</si>
  <si>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</si>
  <si>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</si>
  <si>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</si>
  <si>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</si>
  <si>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</si>
  <si>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</si>
  <si>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</si>
  <si>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</si>
  <si>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</si>
  <si>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</si>
  <si>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</si>
  <si>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</si>
  <si>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</si>
  <si>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</si>
  <si>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</si>
  <si>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</si>
  <si>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</si>
  <si>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</si>
  <si>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</si>
  <si>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</si>
  <si>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</si>
  <si>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</si>
  <si>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</si>
  <si>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</si>
  <si>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</si>
  <si>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</si>
  <si>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</si>
  <si>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</si>
  <si>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</si>
  <si>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</si>
  <si>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</si>
  <si>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</si>
  <si>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</si>
  <si>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</si>
  <si>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</si>
  <si>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</si>
  <si>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</si>
  <si>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</si>
  <si>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</si>
  <si>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</si>
  <si>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</si>
  <si>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</si>
  <si>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</si>
  <si>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</si>
  <si>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</si>
  <si>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</si>
  <si>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</si>
  <si>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</si>
  <si>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</si>
  <si>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</si>
  <si>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</si>
  <si>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</si>
  <si>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</si>
  <si>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</si>
  <si>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</si>
  <si>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</si>
  <si>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</si>
  <si>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</si>
  <si>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</si>
  <si>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</si>
  <si>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</si>
  <si>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</si>
  <si>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</si>
  <si>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</si>
  <si>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</si>
  <si>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</si>
  <si>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</si>
  <si>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</si>
  <si>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</si>
  <si>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</si>
  <si>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</si>
  <si>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</si>
  <si>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</si>
  <si>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</si>
  <si>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</si>
  <si>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</si>
  <si>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</si>
  <si>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</si>
  <si>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</si>
  <si>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</si>
  <si>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</si>
  <si>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</si>
  <si>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</si>
  <si>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</si>
  <si>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</si>
  <si>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</si>
  <si>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</si>
  <si>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</si>
  <si>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</si>
  <si>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</si>
  <si>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</si>
  <si>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</si>
  <si>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</si>
  <si>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</si>
  <si>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</si>
  <si>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</si>
  <si>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</si>
  <si>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</si>
  <si>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</si>
  <si>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</si>
  <si>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</si>
  <si>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</si>
  <si>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</si>
  <si>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</si>
  <si>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</si>
  <si>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</si>
  <si>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</si>
  <si>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</si>
  <si>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</si>
  <si>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</si>
  <si>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</si>
  <si>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</si>
  <si>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</si>
  <si>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</si>
  <si>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</si>
  <si>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</si>
  <si>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</si>
  <si>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</si>
  <si>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</si>
  <si>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</si>
  <si>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</si>
  <si>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</si>
  <si>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</si>
  <si>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</si>
  <si>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</si>
  <si>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</si>
  <si>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</si>
  <si>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</si>
  <si>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</si>
  <si>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</si>
  <si>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</si>
  <si>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</si>
  <si>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</si>
  <si>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</si>
  <si>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</si>
  <si>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</si>
  <si>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</si>
  <si>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</si>
  <si>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</si>
  <si>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</si>
  <si>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</si>
  <si>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</si>
  <si>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</si>
  <si>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</si>
  <si>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</si>
  <si>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</si>
  <si>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</si>
  <si>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</si>
  <si>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</si>
  <si>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</si>
  <si>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</si>
  <si>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</si>
  <si>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</si>
  <si>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</si>
  <si>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</si>
  <si>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</si>
  <si>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</si>
  <si>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</si>
  <si>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</si>
  <si>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</si>
  <si>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</si>
  <si>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</si>
  <si>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</si>
  <si>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</si>
  <si>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</si>
  <si>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</si>
  <si>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</si>
  <si>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</si>
  <si>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</si>
  <si>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</si>
  <si>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</si>
  <si>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</si>
  <si>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</si>
  <si>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</si>
  <si>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</si>
  <si>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</si>
  <si>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</si>
  <si>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</si>
  <si>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</si>
  <si>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</si>
  <si>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</si>
  <si>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</si>
  <si>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</si>
  <si>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</si>
  <si>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</si>
  <si>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</si>
  <si>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</si>
  <si>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</si>
  <si>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</si>
  <si>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</si>
  <si>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</si>
  <si>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</si>
  <si>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</si>
  <si>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</si>
  <si>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</si>
  <si>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</si>
  <si>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</si>
  <si>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</si>
  <si>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</si>
  <si>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</si>
  <si>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</si>
  <si>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</si>
  <si>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</si>
  <si>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</si>
  <si>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</si>
  <si>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</si>
  <si>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</si>
  <si>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</si>
  <si>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</si>
  <si>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</si>
  <si>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</si>
  <si>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</si>
  <si>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</si>
  <si>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</si>
  <si>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</si>
  <si>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</si>
  <si>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</si>
  <si>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</si>
  <si>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</si>
  <si>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</si>
  <si>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</si>
  <si>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</si>
  <si>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</si>
  <si>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</si>
  <si>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</si>
  <si>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</si>
  <si>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</si>
  <si>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</si>
  <si>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</si>
  <si>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</si>
  <si>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</si>
  <si>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</si>
  <si>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</si>
  <si>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</si>
  <si>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</si>
  <si>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</si>
  <si>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</si>
  <si>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</si>
  <si>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</si>
  <si>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</si>
  <si>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</si>
  <si>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</si>
  <si>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</si>
  <si>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</si>
  <si>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</si>
  <si>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</si>
  <si>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</si>
  <si>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</si>
  <si>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</si>
  <si>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</si>
  <si>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</si>
  <si>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</si>
  <si>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</si>
  <si>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</si>
  <si>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</si>
  <si>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</si>
  <si>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</si>
  <si>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</si>
  <si>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</si>
  <si>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</si>
  <si>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</si>
  <si>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</si>
  <si>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</si>
  <si>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</si>
  <si>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</si>
  <si>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</si>
  <si>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</si>
  <si>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</si>
  <si>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</si>
  <si>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</si>
  <si>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</si>
  <si>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</si>
  <si>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</si>
  <si>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</si>
  <si>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</si>
  <si>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</si>
  <si>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</si>
  <si>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</si>
  <si>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</si>
  <si>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</si>
  <si>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</si>
  <si>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</si>
  <si>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</si>
  <si>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</si>
  <si>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</si>
  <si>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</si>
  <si>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</si>
  <si>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</si>
  <si>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</si>
  <si>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</si>
  <si>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</si>
  <si>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</si>
  <si>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</si>
  <si>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</si>
  <si>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</si>
  <si>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</si>
  <si>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</si>
  <si>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</si>
  <si>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</si>
  <si>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</si>
  <si>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</si>
  <si>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</si>
  <si>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</si>
  <si>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</si>
  <si>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</si>
  <si>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</si>
  <si>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</si>
  <si>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</si>
  <si>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</si>
  <si>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</si>
  <si>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</si>
  <si>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</si>
  <si>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</si>
  <si>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</si>
  <si>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</si>
  <si>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</si>
  <si>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</si>
  <si>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</si>
  <si>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</si>
  <si>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</si>
  <si>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</si>
  <si>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</si>
  <si>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</si>
  <si>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</si>
  <si>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</si>
  <si>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</si>
  <si>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</si>
  <si>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</si>
  <si>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</si>
  <si>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</si>
  <si>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</si>
  <si>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</si>
  <si>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</si>
  <si>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</si>
  <si>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</si>
  <si>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</si>
  <si>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</si>
  <si>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</si>
  <si>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</si>
  <si>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</si>
  <si>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</si>
  <si>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</si>
  <si>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</si>
  <si>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</si>
  <si>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</si>
  <si>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</si>
  <si>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</si>
  <si>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</si>
  <si>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</si>
  <si>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</si>
  <si>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</si>
  <si>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</si>
  <si>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</si>
  <si>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</si>
  <si>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</si>
  <si>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</si>
  <si>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</si>
  <si>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</si>
  <si>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</si>
  <si>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</si>
  <si>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</si>
  <si>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</si>
  <si>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</si>
  <si>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</si>
  <si>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</si>
  <si>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</si>
  <si>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</si>
  <si>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</si>
  <si>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</si>
  <si>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</si>
  <si>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</si>
  <si>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</si>
  <si>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</si>
  <si>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</si>
  <si>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</si>
  <si>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</si>
  <si>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</si>
  <si>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</si>
  <si>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</si>
  <si>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</si>
  <si>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</si>
  <si>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</si>
  <si>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</si>
  <si>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</si>
  <si>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</si>
  <si>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</si>
  <si>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</si>
  <si>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</si>
  <si>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</si>
  <si>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</si>
  <si>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</si>
  <si>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</si>
  <si>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</si>
  <si>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</si>
  <si>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</si>
  <si>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</si>
  <si>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</si>
  <si>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</si>
  <si>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</si>
  <si>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</si>
  <si>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</si>
  <si>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</si>
  <si>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</si>
  <si>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</si>
  <si>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</si>
  <si>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</si>
  <si>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</si>
  <si>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</si>
  <si>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</si>
  <si>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</si>
  <si>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</si>
  <si>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</si>
  <si>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</si>
  <si>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</si>
  <si>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</si>
  <si>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</si>
  <si>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</si>
  <si>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</si>
  <si>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</si>
  <si>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</si>
  <si>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</si>
  <si>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</si>
  <si>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</si>
  <si>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</si>
  <si>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</si>
  <si>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</si>
  <si>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</si>
  <si>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</si>
  <si>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</si>
  <si>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</si>
  <si>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</si>
  <si>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</si>
  <si>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</si>
  <si>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</si>
  <si>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</si>
  <si>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</si>
  <si>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</si>
  <si>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</si>
  <si>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</si>
  <si>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</si>
  <si>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</si>
  <si>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</si>
  <si>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</si>
  <si>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</si>
  <si>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</si>
  <si>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</si>
  <si>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</si>
  <si>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</si>
  <si>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</si>
  <si>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</si>
  <si>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</si>
  <si>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</si>
  <si>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</si>
  <si>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</si>
  <si>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</si>
  <si>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</si>
  <si>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</si>
  <si>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</si>
  <si>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</si>
  <si>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</si>
  <si>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</si>
  <si>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</si>
  <si>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</si>
  <si>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</si>
  <si>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</si>
  <si>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</si>
  <si>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</si>
  <si>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</si>
  <si>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</si>
  <si>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</si>
  <si>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</si>
  <si>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</si>
  <si>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</si>
  <si>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</si>
  <si>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</si>
  <si>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</si>
  <si>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</si>
  <si>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</si>
  <si>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</si>
  <si>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</si>
  <si>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</si>
  <si>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</si>
  <si>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</si>
  <si>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</si>
  <si>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</si>
  <si>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</si>
  <si>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</si>
  <si>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</si>
  <si>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</si>
  <si>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</si>
  <si>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</si>
  <si>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</si>
  <si>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</si>
  <si>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</si>
  <si>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</si>
  <si>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</si>
  <si>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</si>
  <si>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</si>
  <si>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</si>
  <si>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</si>
  <si>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</si>
  <si>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</si>
  <si>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</si>
  <si>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</si>
  <si>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</si>
  <si>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</si>
  <si>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</si>
  <si>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</si>
  <si>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</si>
  <si>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</si>
  <si>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</si>
  <si>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</si>
  <si>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</si>
  <si>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</si>
  <si>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</si>
  <si>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</si>
  <si>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</si>
  <si>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</si>
  <si>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</si>
  <si>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</si>
  <si>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</si>
  <si>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</si>
  <si>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</si>
  <si>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</si>
  <si>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</si>
  <si>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</si>
  <si>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</si>
  <si>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</si>
  <si>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</si>
  <si>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</si>
  <si>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</si>
  <si>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</si>
  <si>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</si>
  <si>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</si>
  <si>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</si>
  <si>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</si>
  <si>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</si>
  <si>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</si>
  <si>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</si>
  <si>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</si>
  <si>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</si>
  <si>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</si>
  <si>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</si>
  <si>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</si>
  <si>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</si>
  <si>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</si>
  <si>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</si>
  <si>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</si>
  <si>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</si>
  <si>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</si>
  <si>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</si>
  <si>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</si>
  <si>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</si>
  <si>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</si>
  <si>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</si>
  <si>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</si>
  <si>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</si>
  <si>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</si>
  <si>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</si>
  <si>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</si>
  <si>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</si>
  <si>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</si>
  <si>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</si>
  <si>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</si>
  <si>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</si>
  <si>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</si>
  <si>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</si>
  <si>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</si>
  <si>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</si>
  <si>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</si>
  <si>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</si>
  <si>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</si>
  <si>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</si>
  <si>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</si>
  <si>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</si>
  <si>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</si>
  <si>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</si>
  <si>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</si>
  <si>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</si>
  <si>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</si>
  <si>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</si>
  <si>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</si>
  <si>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</si>
  <si>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</si>
  <si>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</si>
  <si>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</si>
  <si>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</si>
  <si>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</si>
  <si>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</si>
  <si>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</si>
  <si>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</si>
  <si>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</si>
  <si>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</si>
  <si>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</si>
  <si>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</si>
  <si>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</si>
  <si>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</si>
  <si>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</si>
  <si>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</si>
  <si>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</si>
  <si>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</si>
  <si>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</si>
  <si>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</si>
  <si>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</si>
  <si>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</si>
  <si>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</si>
  <si>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</si>
  <si>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</si>
  <si>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</si>
  <si>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</si>
  <si>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</si>
  <si>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</si>
  <si>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</si>
  <si>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</si>
  <si>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</si>
  <si>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</si>
  <si>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</si>
  <si>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</si>
  <si>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</si>
  <si>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</si>
  <si>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</si>
  <si>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</si>
  <si>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</si>
  <si>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</si>
  <si>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</si>
  <si>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</si>
  <si>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</si>
  <si>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</si>
  <si>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</si>
  <si>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</si>
  <si>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</si>
  <si>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</si>
  <si>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</si>
  <si>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</si>
  <si>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</si>
  <si>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</si>
  <si>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</si>
  <si>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</si>
  <si>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</si>
  <si>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</si>
  <si>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</si>
  <si>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</si>
  <si>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</si>
  <si>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</si>
  <si>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</si>
  <si>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</si>
  <si>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</si>
  <si>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</si>
  <si>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</si>
  <si>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</si>
  <si>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</si>
  <si>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</si>
  <si>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</si>
  <si>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</si>
  <si>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</si>
  <si>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</si>
  <si>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</si>
  <si>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</si>
  <si>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</si>
  <si>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</si>
  <si>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</si>
  <si>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</si>
  <si>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</si>
  <si>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</si>
  <si>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</si>
  <si>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</si>
  <si>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</si>
  <si>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</si>
  <si>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</si>
  <si>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</si>
  <si>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</si>
  <si>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</si>
  <si>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</si>
  <si>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</si>
  <si>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</si>
  <si>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</si>
  <si>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</si>
  <si>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</si>
  <si>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</si>
  <si>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</si>
  <si>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</si>
  <si>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</si>
  <si>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</si>
  <si>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</si>
  <si>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</si>
  <si>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</si>
  <si>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</si>
  <si>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</si>
  <si>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</si>
  <si>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</si>
  <si>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</si>
  <si>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</si>
  <si>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</si>
  <si>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</si>
  <si>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</si>
  <si>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</si>
  <si>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</si>
  <si>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</si>
  <si>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</si>
  <si>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</si>
  <si>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</si>
  <si>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</si>
  <si>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</si>
  <si>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</si>
  <si>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</si>
  <si>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</si>
  <si>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</si>
  <si>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</si>
  <si>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</si>
  <si>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</si>
  <si>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</si>
  <si>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</si>
  <si>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</si>
  <si>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</si>
  <si>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</si>
  <si>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</si>
  <si>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</si>
  <si>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</si>
  <si>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</si>
  <si>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</si>
  <si>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</si>
  <si>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</si>
  <si>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</si>
  <si>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</si>
  <si>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</si>
  <si>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</si>
  <si>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</si>
  <si>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</si>
  <si>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</si>
  <si>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</si>
  <si>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</si>
  <si>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</si>
  <si>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</si>
  <si>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</si>
  <si>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</si>
  <si>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</si>
  <si>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</si>
  <si>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</si>
  <si>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</si>
  <si>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</si>
  <si>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</si>
  <si>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</si>
  <si>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</si>
  <si>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</si>
  <si>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</si>
  <si>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</si>
  <si>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</si>
  <si>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</si>
  <si>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</si>
  <si>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</si>
  <si>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</si>
  <si>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</si>
  <si>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</si>
  <si>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</si>
  <si>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</si>
  <si>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</si>
  <si>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</si>
  <si>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</si>
  <si>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</si>
  <si>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</si>
  <si>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</si>
  <si>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</si>
  <si>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</si>
  <si>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</si>
  <si>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</si>
  <si>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</si>
  <si>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</si>
  <si>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</si>
  <si>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</si>
  <si>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</si>
  <si>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</si>
  <si>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</si>
  <si>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</si>
  <si>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</si>
  <si>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</si>
  <si>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</si>
  <si>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</si>
  <si>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</si>
  <si>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</si>
  <si>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</si>
  <si>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</si>
  <si>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</si>
  <si>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</si>
  <si>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</si>
  <si>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</si>
  <si>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</si>
  <si>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</si>
  <si>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</si>
  <si>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</si>
  <si>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</si>
  <si>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</si>
  <si>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</si>
  <si>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</si>
  <si>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</si>
  <si>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</si>
  <si>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</si>
  <si>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</si>
  <si>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</si>
  <si>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</si>
  <si>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</si>
  <si>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</si>
  <si>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</si>
  <si>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</si>
  <si>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</si>
  <si>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</si>
  <si>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</si>
  <si>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</si>
  <si>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</si>
  <si>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</si>
  <si>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</si>
  <si>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</si>
  <si>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</si>
  <si>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</si>
  <si>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</si>
  <si>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</si>
  <si>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</si>
  <si>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</si>
  <si>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</si>
  <si>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</si>
  <si>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</si>
  <si>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</si>
  <si>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</si>
  <si>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</si>
  <si>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</si>
  <si>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</si>
  <si>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</si>
  <si>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</si>
  <si>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</si>
  <si>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</si>
  <si>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</si>
  <si>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</si>
  <si>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</si>
  <si>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</si>
  <si>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</si>
  <si>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</si>
  <si>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</si>
  <si>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</si>
  <si>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</si>
  <si>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</si>
  <si>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</si>
  <si>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</si>
  <si>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</si>
  <si>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</si>
  <si>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</si>
  <si>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</si>
  <si>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</si>
  <si>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</si>
  <si>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</si>
  <si>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</si>
  <si>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</si>
  <si>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</si>
  <si>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</si>
  <si>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</si>
  <si>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</si>
  <si>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</si>
  <si>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</si>
  <si>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</si>
  <si>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</si>
  <si>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</si>
  <si>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</si>
  <si>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</si>
  <si>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</si>
  <si>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</si>
  <si>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</si>
  <si>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</si>
  <si>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</si>
  <si>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</si>
  <si>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</si>
  <si>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</si>
  <si>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</si>
  <si>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</si>
  <si>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</si>
  <si>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</si>
  <si>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</si>
  <si>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</si>
  <si>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</si>
  <si>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</si>
  <si>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</si>
  <si>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</si>
  <si>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</si>
  <si>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</si>
  <si>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</si>
  <si>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</si>
  <si>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</si>
  <si>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</si>
  <si>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</si>
  <si>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</si>
  <si>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</si>
  <si>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</si>
  <si>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</si>
  <si>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</si>
  <si>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</si>
  <si>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</si>
  <si>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</si>
  <si>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</si>
  <si>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</si>
  <si>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</si>
  <si>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</si>
  <si>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</si>
  <si>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</si>
  <si>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</si>
  <si>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</si>
  <si>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</si>
  <si>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</si>
  <si>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</si>
  <si>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</si>
  <si>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</si>
  <si>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</si>
  <si>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</si>
  <si>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</si>
  <si>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</si>
  <si>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</si>
  <si>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</si>
  <si>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</si>
  <si>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</si>
  <si>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</si>
  <si>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</si>
  <si>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</si>
  <si>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</si>
  <si>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</si>
  <si>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</si>
  <si>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</si>
  <si>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</si>
  <si>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</si>
  <si>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</si>
  <si>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</si>
  <si>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</si>
  <si>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</si>
  <si>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</si>
  <si>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</si>
  <si>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</si>
  <si>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</si>
  <si>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</si>
  <si>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</si>
  <si>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</si>
  <si>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</si>
  <si>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</si>
  <si>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</si>
  <si>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</si>
  <si>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</si>
  <si>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</si>
  <si>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</si>
  <si>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</si>
  <si>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</si>
  <si>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</si>
  <si>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</si>
  <si>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</si>
  <si>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</si>
  <si>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</si>
  <si>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</si>
  <si>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</si>
  <si>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</si>
  <si>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</si>
  <si>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</si>
  <si>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</si>
  <si>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</si>
  <si>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</si>
  <si>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</si>
  <si>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</si>
  <si>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</si>
  <si>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</si>
  <si>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</si>
  <si>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</si>
  <si>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</si>
  <si>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</si>
  <si>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</si>
  <si>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</si>
  <si>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</si>
  <si>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</si>
  <si>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</si>
  <si>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</si>
  <si>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</si>
  <si>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</si>
  <si>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</si>
  <si>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</si>
  <si>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</si>
  <si>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</si>
  <si>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</si>
  <si>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</si>
  <si>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</si>
  <si>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</si>
  <si>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</si>
  <si>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</si>
  <si>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</si>
  <si>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</si>
  <si>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</si>
  <si>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</si>
  <si>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</si>
  <si>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</si>
  <si>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</si>
  <si>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</si>
  <si>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</si>
  <si>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</si>
  <si>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</si>
  <si>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</si>
  <si>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</si>
  <si>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</si>
  <si>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</si>
  <si>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</si>
  <si>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</si>
  <si>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</si>
  <si>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</si>
  <si>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</si>
  <si>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</si>
  <si>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</si>
  <si>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</si>
  <si>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</si>
  <si>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</si>
  <si>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</si>
  <si>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</si>
  <si>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</si>
  <si>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</si>
  <si>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</si>
  <si>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</si>
  <si>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</si>
  <si>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</si>
  <si>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</si>
  <si>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</si>
  <si>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</si>
  <si>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</si>
  <si>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</si>
  <si>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</si>
  <si>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</si>
  <si>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</si>
  <si>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</si>
  <si>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</si>
  <si>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</si>
  <si>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</si>
  <si>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</si>
  <si>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</si>
  <si>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</si>
  <si>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</si>
  <si>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</si>
  <si>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</si>
  <si>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</si>
  <si>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</si>
  <si>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</si>
  <si>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</si>
  <si>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</si>
  <si>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</si>
  <si>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</si>
  <si>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</si>
  <si>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</si>
  <si>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</si>
  <si>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</si>
  <si>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</si>
  <si>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</si>
  <si>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</si>
  <si>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</si>
  <si>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</si>
  <si>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</si>
  <si>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</si>
  <si>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</si>
  <si>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</si>
  <si>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</si>
  <si>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</si>
  <si>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</si>
  <si>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</si>
  <si>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</si>
  <si>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</si>
  <si>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</si>
  <si>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</si>
  <si>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</si>
  <si>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</si>
  <si>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</si>
  <si>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</si>
  <si>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</si>
  <si>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</si>
  <si>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</si>
  <si>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</si>
  <si>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</si>
  <si>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</si>
  <si>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</si>
  <si>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</si>
  <si>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</si>
  <si>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</si>
  <si>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</si>
  <si>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</si>
  <si>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</si>
  <si>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</si>
  <si>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</si>
  <si>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</si>
  <si>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</si>
  <si>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</si>
  <si>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</si>
  <si>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</si>
  <si>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</si>
  <si>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</si>
  <si>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</si>
  <si>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</si>
  <si>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</si>
  <si>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</si>
  <si>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</si>
  <si>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</si>
  <si>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</si>
  <si>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</si>
  <si>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</si>
  <si>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</si>
  <si>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</si>
  <si>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</si>
  <si>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</si>
  <si>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</si>
  <si>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</si>
  <si>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</si>
  <si>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</si>
  <si>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</si>
  <si>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</si>
  <si>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</si>
  <si>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</si>
  <si>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</si>
  <si>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</si>
  <si>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</si>
  <si>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</si>
  <si>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</si>
  <si>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</si>
  <si>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</si>
  <si>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</si>
  <si>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</si>
  <si>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</si>
  <si>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</si>
  <si>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</si>
  <si>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</si>
  <si>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</si>
  <si>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</si>
  <si>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</si>
  <si>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</si>
  <si>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</si>
  <si>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</si>
  <si>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</si>
  <si>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</si>
  <si>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</si>
  <si>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</si>
  <si>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</si>
  <si>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</si>
  <si>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</si>
  <si>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</si>
  <si>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</si>
  <si>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</si>
  <si>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</si>
  <si>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</si>
  <si>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</si>
  <si>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</si>
  <si>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</si>
  <si>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</si>
  <si>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</si>
  <si>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</si>
  <si>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</si>
  <si>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</si>
  <si>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</si>
  <si>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</si>
  <si>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</si>
  <si>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</si>
  <si>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</si>
  <si>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</si>
  <si>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</si>
  <si>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</si>
  <si>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</si>
  <si>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</si>
  <si>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</si>
  <si>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</si>
  <si>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</si>
  <si>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</si>
  <si>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</si>
  <si>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</si>
  <si>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</si>
  <si>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</si>
  <si>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</si>
  <si>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</si>
  <si>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</si>
  <si>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</si>
  <si>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</si>
  <si>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</si>
  <si>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</si>
  <si>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</si>
  <si>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</si>
  <si>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</si>
  <si>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</si>
  <si>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</si>
  <si>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</si>
  <si>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</si>
  <si>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</si>
  <si>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</si>
  <si>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</si>
  <si>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</si>
  <si>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</si>
  <si>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</si>
  <si>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</si>
  <si>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</si>
  <si>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</si>
  <si>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</si>
  <si>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</si>
  <si>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</si>
  <si>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</si>
  <si>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</si>
  <si>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</si>
  <si>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</si>
  <si>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</si>
  <si>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</si>
  <si>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</si>
  <si>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</si>
  <si>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</si>
  <si>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</si>
  <si>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</si>
  <si>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</si>
  <si>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</si>
  <si>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</si>
  <si>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</si>
  <si>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</si>
  <si>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</si>
  <si>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</si>
  <si>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</si>
  <si>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</si>
  <si>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</si>
  <si>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</si>
  <si>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</si>
  <si>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</si>
  <si>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</si>
  <si>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</si>
  <si>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</si>
  <si>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</si>
  <si>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</si>
  <si>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</si>
  <si>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</si>
  <si>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</si>
  <si>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</si>
  <si>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</si>
  <si>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</si>
  <si>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</si>
  <si>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</si>
  <si>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</si>
  <si>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</si>
  <si>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</si>
  <si>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</si>
  <si>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</si>
  <si>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</si>
  <si>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</si>
  <si>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</si>
  <si>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</si>
  <si>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</si>
  <si>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</si>
  <si>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</si>
  <si>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</si>
  <si>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</si>
  <si>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</si>
  <si>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</si>
  <si>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</si>
  <si>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</si>
  <si>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</si>
  <si>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</si>
  <si>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</si>
  <si>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</si>
  <si>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</si>
  <si>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</si>
  <si>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</si>
  <si>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</si>
  <si>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</si>
  <si>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</si>
  <si>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</si>
  <si>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</si>
  <si>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</si>
  <si>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</si>
  <si>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</si>
  <si>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</si>
  <si>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</si>
  <si>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</si>
  <si>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</si>
  <si>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</si>
  <si>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</si>
  <si>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</si>
  <si>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</si>
  <si>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</si>
  <si>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</si>
  <si>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</si>
  <si>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</si>
  <si>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</si>
  <si>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</si>
  <si>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</si>
  <si>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</si>
  <si>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</si>
  <si>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</si>
  <si>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</si>
  <si>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</si>
  <si>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</si>
  <si>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</si>
  <si>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</si>
  <si>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</si>
  <si>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</si>
  <si>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</si>
  <si>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</si>
  <si>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</si>
  <si>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</si>
  <si>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</si>
  <si>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</si>
  <si>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</si>
  <si>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</si>
  <si>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</si>
  <si>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</si>
  <si>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</si>
  <si>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</si>
  <si>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</si>
  <si>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</si>
  <si>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</si>
  <si>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</si>
  <si>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</si>
  <si>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</si>
  <si>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</si>
  <si>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</si>
  <si>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</si>
  <si>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</si>
  <si>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</si>
  <si>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</si>
  <si>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</si>
  <si>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</si>
  <si>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</si>
  <si>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</si>
  <si>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</si>
  <si>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</si>
  <si>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</si>
  <si>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</si>
  <si>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</si>
  <si>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</si>
  <si>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</si>
  <si>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</si>
  <si>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</si>
  <si>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</si>
  <si>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</si>
  <si>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</si>
  <si>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</si>
  <si>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</si>
  <si>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</si>
  <si>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</si>
  <si>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</si>
  <si>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</si>
  <si>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</si>
  <si>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</si>
  <si>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</si>
  <si>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</si>
  <si>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</si>
  <si>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</si>
  <si>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</si>
  <si>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</si>
  <si>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</si>
  <si>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</si>
  <si>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</si>
  <si>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</si>
  <si>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</si>
  <si>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</si>
  <si>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</si>
  <si>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</si>
  <si>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</si>
  <si>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</si>
  <si>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</si>
  <si>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</si>
  <si>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</si>
  <si>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</si>
  <si>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</si>
  <si>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</si>
  <si>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</si>
  <si>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</si>
  <si>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</si>
  <si>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</si>
  <si>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</si>
  <si>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</si>
  <si>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</si>
  <si>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</si>
  <si>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</si>
  <si>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</si>
  <si>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</si>
  <si>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</si>
  <si>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</si>
  <si>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</si>
  <si>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</si>
  <si>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</si>
  <si>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</si>
  <si>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</si>
  <si>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</si>
  <si>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</si>
  <si>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</si>
  <si>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</si>
  <si>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</si>
  <si>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</si>
  <si>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</si>
  <si>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</si>
  <si>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</si>
  <si>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</si>
  <si>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</si>
  <si>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</si>
  <si>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</si>
  <si>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</si>
  <si>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</si>
  <si>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</si>
  <si>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</si>
  <si>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</si>
  <si>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</si>
  <si>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</si>
  <si>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</si>
  <si>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</si>
  <si>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</si>
  <si>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</si>
  <si>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</si>
  <si>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</si>
  <si>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</si>
  <si>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</si>
  <si>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</si>
  <si>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</si>
  <si>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</si>
  <si>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</si>
  <si>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</si>
  <si>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</si>
  <si>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</si>
  <si>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</si>
  <si>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</si>
  <si>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</si>
  <si>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</si>
  <si>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</si>
  <si>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</si>
  <si>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</si>
  <si>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</si>
  <si>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</si>
  <si>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</si>
  <si>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</si>
  <si>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</si>
  <si>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</si>
  <si>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</si>
  <si>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</si>
  <si>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</si>
  <si>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</si>
  <si>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</si>
  <si>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</si>
  <si>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</si>
  <si>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</si>
  <si>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</si>
  <si>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</si>
  <si>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</si>
  <si>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</si>
  <si>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</si>
  <si>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</si>
  <si>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</si>
  <si>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</si>
  <si>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</si>
  <si>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</si>
  <si>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</si>
  <si>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</si>
  <si>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</si>
  <si>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</si>
  <si>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</si>
  <si>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</si>
  <si>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</si>
  <si>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</si>
  <si>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</si>
  <si>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</si>
  <si>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</si>
  <si>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</si>
  <si>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</si>
  <si>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</si>
  <si>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</si>
  <si>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</si>
  <si>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</si>
  <si>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</si>
  <si>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</si>
  <si>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</si>
  <si>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</si>
  <si>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</si>
  <si>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</si>
  <si>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</si>
  <si>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</si>
  <si>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</si>
  <si>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</si>
  <si>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</si>
  <si>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</si>
  <si>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</si>
  <si>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</si>
  <si>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</si>
  <si>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</si>
  <si>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</si>
  <si>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</si>
  <si>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</si>
  <si>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</si>
  <si>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</si>
  <si>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</si>
  <si>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</si>
  <si>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</si>
  <si>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</si>
  <si>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</si>
  <si>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</si>
  <si>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</si>
  <si>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</si>
  <si>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</si>
  <si>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</si>
  <si>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</si>
  <si>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</si>
  <si>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</si>
  <si>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</si>
  <si>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</si>
  <si>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</si>
  <si>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</si>
  <si>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</si>
  <si>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</si>
  <si>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</si>
  <si>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</si>
  <si>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</si>
  <si>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</si>
  <si>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</si>
  <si>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</si>
  <si>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</si>
  <si>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</si>
  <si>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</si>
  <si>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</si>
  <si>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</si>
  <si>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</si>
  <si>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</si>
  <si>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</si>
  <si>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</si>
  <si>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</si>
  <si>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</si>
  <si>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</si>
  <si>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</si>
  <si>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</si>
  <si>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</si>
  <si>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</si>
  <si>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</si>
  <si>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</si>
  <si>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</si>
  <si>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</si>
  <si>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</si>
  <si>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</si>
  <si>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</si>
  <si>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</si>
  <si>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</si>
  <si>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</si>
  <si>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</si>
  <si>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</si>
  <si>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</si>
  <si>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</si>
  <si>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</si>
  <si>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</si>
  <si>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</si>
  <si>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</si>
  <si>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</si>
  <si>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</si>
  <si>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</si>
  <si>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</si>
  <si>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</si>
  <si>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</si>
  <si>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</si>
  <si>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</si>
  <si>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</si>
  <si>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</si>
  <si>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</si>
  <si>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</si>
  <si>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</si>
  <si>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</si>
  <si>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</si>
  <si>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</si>
  <si>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</si>
  <si>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</si>
  <si>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</si>
  <si>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</si>
  <si>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</si>
  <si>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</si>
  <si>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</si>
  <si>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</si>
  <si>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</si>
  <si>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</si>
  <si>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</si>
  <si>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</si>
  <si>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</si>
  <si>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</si>
  <si>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</si>
  <si>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</si>
  <si>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</si>
  <si>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</si>
  <si>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</si>
  <si>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</si>
  <si>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</si>
  <si>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</si>
  <si>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</si>
  <si>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</si>
  <si>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</si>
  <si>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</si>
  <si>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</si>
  <si>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</si>
  <si>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</si>
  <si>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</si>
  <si>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</si>
  <si>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</si>
  <si>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</si>
  <si>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</si>
  <si>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</si>
  <si>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</si>
  <si>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</si>
  <si>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</si>
  <si>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</si>
  <si>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</si>
  <si>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</si>
  <si>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</si>
  <si>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</si>
  <si>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</si>
  <si>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</si>
  <si>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</si>
  <si>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</si>
  <si>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</si>
  <si>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</si>
  <si>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</si>
  <si>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</si>
  <si>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</si>
  <si>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</si>
  <si>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</si>
  <si>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</si>
  <si>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</si>
  <si>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</si>
  <si>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</si>
  <si>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</si>
  <si>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</si>
  <si>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</si>
  <si>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</si>
  <si>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</si>
  <si>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</si>
  <si>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</si>
  <si>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</si>
  <si>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</si>
  <si>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</si>
  <si>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</si>
  <si>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</si>
  <si>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</si>
  <si>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</si>
  <si>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</si>
  <si>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</si>
  <si>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</si>
  <si>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</si>
  <si>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</si>
  <si>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</si>
  <si>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</si>
  <si>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</si>
  <si>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</si>
  <si>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</si>
  <si>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</si>
  <si>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</si>
  <si>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</si>
  <si>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</si>
  <si>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</si>
  <si>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</si>
  <si>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</si>
  <si>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</si>
  <si>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</si>
  <si>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</si>
  <si>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</si>
  <si>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</si>
  <si>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</si>
  <si>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</si>
  <si>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</si>
  <si>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</si>
  <si>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</si>
  <si>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</si>
  <si>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</si>
  <si>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</si>
  <si>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</si>
  <si>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</si>
  <si>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</si>
  <si>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</si>
  <si>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</si>
  <si>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</si>
  <si>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</si>
  <si>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</si>
  <si>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</si>
  <si>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</si>
  <si>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</si>
  <si>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</si>
  <si>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</si>
  <si>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</si>
  <si>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</si>
  <si>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</si>
  <si>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</si>
  <si>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</si>
  <si>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</si>
  <si>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</si>
  <si>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</si>
  <si>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</si>
  <si>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</si>
  <si>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</si>
  <si>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</si>
  <si>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</si>
  <si>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</si>
  <si>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</si>
  <si>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</si>
  <si>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</si>
  <si>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</si>
  <si>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</si>
  <si>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</si>
  <si>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</si>
  <si>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</si>
  <si>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</si>
  <si>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</si>
  <si>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</si>
  <si>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</si>
  <si>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</si>
  <si>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</si>
  <si>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</si>
  <si>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</si>
  <si>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</si>
  <si>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</si>
  <si>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</si>
  <si>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</si>
  <si>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</si>
  <si>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</si>
  <si>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</si>
  <si>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</si>
  <si>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</si>
  <si>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</si>
  <si>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</si>
  <si>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</si>
  <si>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</si>
  <si>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</si>
  <si>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</si>
  <si>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</si>
  <si>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</si>
  <si>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</si>
  <si>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</si>
  <si>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</si>
  <si>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</si>
  <si>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</si>
  <si>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</si>
  <si>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</si>
  <si>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</si>
  <si>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</si>
  <si>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</si>
  <si>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</si>
  <si>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</si>
  <si>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</si>
  <si>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</si>
  <si>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</si>
  <si>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</si>
  <si>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</si>
  <si>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</si>
  <si>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</si>
  <si>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</si>
  <si>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</si>
  <si>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</si>
  <si>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</si>
  <si>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</si>
  <si>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</si>
  <si>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</si>
  <si>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</si>
  <si>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</si>
  <si>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</si>
  <si>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</si>
  <si>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</si>
  <si>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</si>
  <si>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</si>
  <si>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</si>
  <si>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</si>
  <si>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</si>
  <si>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</si>
  <si>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</si>
  <si>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</si>
  <si>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</si>
  <si>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</si>
  <si>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</si>
  <si>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</si>
  <si>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</si>
  <si>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</si>
  <si>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</si>
  <si>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</si>
  <si>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</si>
  <si>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</si>
  <si>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</si>
  <si>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</si>
  <si>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</si>
  <si>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</si>
  <si>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</si>
  <si>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</si>
  <si>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</si>
  <si>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</si>
  <si>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</si>
  <si>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</si>
  <si>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</si>
  <si>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</si>
  <si>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</si>
  <si>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</si>
  <si>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</si>
  <si>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</si>
  <si>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</si>
  <si>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</si>
  <si>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</si>
  <si>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</si>
  <si>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</si>
  <si>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</si>
  <si>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</si>
  <si>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</si>
  <si>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</si>
  <si>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</si>
  <si>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</si>
  <si>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</si>
  <si>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</si>
  <si>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</si>
  <si>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</si>
  <si>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</si>
  <si>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</si>
  <si>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</si>
  <si>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</si>
  <si>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</si>
  <si>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</si>
  <si>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</si>
  <si>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</si>
  <si>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</si>
  <si>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</si>
  <si>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</si>
  <si>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</si>
  <si>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</si>
  <si>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</si>
  <si>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</si>
  <si>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</si>
  <si>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</si>
  <si>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</si>
  <si>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</si>
  <si>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</si>
  <si>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</si>
  <si>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</si>
  <si>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</si>
  <si>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</si>
  <si>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</si>
  <si>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</si>
  <si>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</si>
  <si>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</si>
  <si>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</si>
  <si>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</si>
  <si>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</si>
  <si>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</si>
  <si>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</si>
  <si>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</si>
  <si>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</si>
  <si>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</si>
  <si>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</si>
  <si>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</si>
  <si>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</si>
  <si>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</si>
  <si>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</si>
  <si>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</si>
  <si>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</si>
  <si>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</si>
  <si>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</si>
  <si>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</si>
  <si>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</si>
  <si>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</si>
  <si>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</si>
  <si>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</si>
  <si>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</si>
  <si>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</si>
  <si>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</si>
  <si>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</si>
  <si>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</si>
  <si>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</si>
  <si>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</si>
  <si>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</si>
  <si>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</si>
  <si>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</si>
  <si>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</si>
  <si>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</si>
  <si>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</si>
  <si>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</si>
  <si>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</si>
  <si>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</si>
  <si>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</si>
  <si>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</si>
  <si>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</si>
  <si>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</si>
  <si>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</si>
  <si>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</si>
  <si>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</si>
  <si>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</si>
  <si>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</si>
  <si>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</si>
  <si>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</si>
  <si>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</si>
  <si>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</si>
  <si>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</si>
  <si>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</si>
  <si>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</si>
  <si>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</si>
  <si>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</si>
  <si>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</si>
  <si>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</si>
  <si>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</si>
  <si>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</si>
  <si>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</si>
  <si>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</si>
  <si>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</si>
  <si>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</si>
  <si>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</si>
  <si>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</si>
  <si>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</si>
  <si>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</si>
  <si>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</si>
  <si>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</si>
  <si>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</si>
  <si>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</si>
  <si>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</si>
  <si>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</si>
  <si>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</si>
  <si>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</si>
  <si>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</si>
  <si>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</si>
  <si>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</si>
  <si>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</si>
  <si>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</si>
  <si>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</si>
  <si>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</si>
  <si>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</si>
  <si>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</si>
  <si>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</si>
  <si>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</si>
  <si>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</si>
  <si>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</si>
  <si>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</si>
  <si>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</si>
  <si>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</si>
  <si>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</si>
  <si>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</si>
  <si>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</si>
  <si>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</si>
  <si>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</si>
  <si>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</si>
  <si>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</si>
  <si>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</si>
  <si>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</si>
  <si>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</si>
  <si>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</si>
  <si>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</si>
  <si>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</si>
  <si>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</si>
  <si>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</si>
  <si>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</si>
  <si>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</si>
  <si>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</si>
  <si>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</si>
  <si>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</si>
  <si>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</si>
  <si>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</si>
  <si>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</si>
  <si>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</si>
  <si>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</si>
  <si>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</si>
  <si>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</si>
  <si>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</si>
  <si>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</si>
  <si>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</si>
  <si>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</si>
  <si>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</si>
  <si>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</si>
  <si>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</si>
  <si>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</si>
  <si>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</si>
  <si>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</si>
  <si>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</si>
  <si>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</si>
  <si>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</si>
  <si>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</si>
  <si>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</si>
  <si>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</si>
  <si>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</si>
  <si>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</si>
  <si>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</si>
  <si>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</si>
  <si>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</si>
  <si>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</si>
  <si>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</si>
  <si>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</si>
  <si>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</si>
  <si>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</si>
  <si>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</si>
  <si>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</si>
  <si>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</si>
  <si>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</si>
  <si>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</si>
  <si>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</si>
  <si>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</si>
  <si>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</si>
  <si>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</si>
  <si>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</si>
  <si>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</si>
  <si>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</si>
  <si>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</si>
  <si>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</si>
  <si>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</si>
  <si>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</si>
  <si>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</si>
  <si>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</si>
  <si>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</si>
  <si>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</si>
  <si>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</si>
  <si>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</si>
  <si>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</si>
  <si>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</si>
  <si>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</si>
  <si>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</si>
  <si>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</si>
  <si>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</si>
  <si>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</si>
  <si>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</si>
  <si>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</si>
  <si>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</si>
  <si>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</si>
  <si>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</si>
  <si>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</si>
  <si>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</si>
  <si>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</si>
  <si>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</si>
  <si>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</si>
  <si>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</si>
  <si>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</si>
  <si>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</si>
  <si>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</si>
  <si>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</si>
  <si>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</si>
  <si>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</si>
  <si>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</si>
  <si>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</si>
  <si>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</si>
  <si>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</si>
  <si>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</si>
  <si>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</si>
  <si>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</si>
  <si>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</si>
  <si>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</si>
  <si>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</si>
  <si>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</si>
  <si>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</si>
  <si>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</si>
  <si>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</si>
  <si>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</si>
  <si>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</si>
  <si>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</si>
  <si>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</si>
  <si>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</si>
  <si>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</si>
  <si>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</si>
  <si>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</si>
  <si>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</si>
  <si>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</si>
  <si>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</si>
  <si>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</si>
  <si>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</si>
  <si>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</si>
  <si>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</si>
  <si>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</si>
  <si>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</si>
  <si>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</si>
  <si>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</si>
  <si>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</si>
  <si>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</si>
  <si>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</si>
  <si>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</si>
  <si>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</si>
  <si>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</si>
  <si>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</si>
  <si>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</si>
  <si>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</si>
  <si>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</si>
  <si>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</si>
  <si>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</si>
  <si>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</si>
  <si>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</si>
  <si>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</si>
  <si>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</si>
  <si>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</si>
  <si>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</si>
  <si>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</si>
  <si>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</si>
  <si>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</si>
  <si>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</si>
  <si>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</si>
  <si>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</si>
  <si>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</si>
  <si>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</si>
  <si>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</si>
  <si>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</si>
  <si>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</si>
  <si>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</si>
  <si>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</si>
  <si>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</si>
  <si>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</si>
  <si>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</si>
  <si>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</si>
  <si>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</si>
  <si>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</si>
  <si>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</si>
  <si>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</si>
  <si>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</si>
  <si>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</si>
  <si>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</si>
  <si>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</si>
  <si>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</si>
  <si>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</si>
  <si>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</si>
  <si>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</si>
  <si>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</si>
  <si>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</si>
  <si>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</si>
  <si>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</si>
  <si>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</si>
  <si>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</si>
  <si>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</si>
  <si>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</si>
  <si>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</si>
  <si>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</si>
  <si>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</si>
  <si>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</si>
  <si>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</si>
  <si>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</si>
  <si>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</si>
  <si>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</si>
  <si>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</si>
  <si>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</si>
  <si>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</si>
  <si>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</si>
  <si>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</si>
  <si>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</si>
  <si>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</si>
  <si>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</si>
  <si>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</si>
  <si>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</si>
  <si>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</si>
  <si>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</si>
  <si>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</si>
  <si>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</si>
  <si>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</si>
  <si>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</si>
  <si>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</si>
  <si>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</si>
  <si>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</si>
  <si>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</si>
  <si>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</si>
  <si>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</si>
  <si>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</si>
  <si>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</si>
  <si>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</si>
  <si>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</si>
  <si>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</si>
  <si>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</si>
  <si>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</si>
  <si>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</si>
  <si>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</si>
  <si>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</si>
  <si>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</si>
  <si>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</si>
  <si>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</si>
  <si>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</si>
  <si>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</si>
  <si>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</si>
  <si>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</si>
  <si>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</si>
  <si>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</si>
  <si>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</si>
  <si>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</si>
  <si>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</si>
  <si>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</si>
  <si>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</si>
  <si>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</si>
  <si>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</si>
  <si>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</si>
  <si>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</si>
  <si>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</si>
  <si>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</si>
  <si>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</si>
  <si>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</si>
  <si>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</si>
  <si>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</si>
  <si>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</si>
  <si>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</si>
  <si>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</si>
  <si>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</si>
  <si>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</si>
  <si>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</si>
  <si>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</si>
  <si>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</si>
  <si>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</si>
  <si>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</si>
  <si>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</si>
  <si>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</si>
  <si>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</si>
  <si>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</si>
  <si>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</si>
  <si>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</si>
  <si>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</si>
  <si>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</si>
  <si>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</si>
  <si>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</si>
  <si>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</si>
  <si>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</si>
  <si>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</si>
  <si>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</si>
  <si>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</si>
  <si>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</si>
  <si>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</si>
  <si>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</si>
  <si>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</si>
  <si>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</si>
  <si>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</si>
  <si>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</si>
  <si>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</si>
  <si>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</si>
  <si>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</si>
  <si>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</si>
  <si>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</si>
  <si>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</si>
  <si>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</si>
  <si>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</si>
  <si>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</si>
  <si>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</si>
  <si>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</si>
  <si>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</si>
  <si>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</si>
  <si>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</si>
  <si>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</si>
  <si>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</si>
  <si>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</si>
  <si>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</si>
  <si>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</si>
  <si>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</si>
  <si>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</si>
  <si>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</si>
  <si>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</si>
  <si>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</si>
  <si>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</si>
  <si>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</si>
  <si>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</si>
  <si>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</si>
  <si>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</si>
  <si>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</si>
  <si>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</si>
  <si>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</si>
  <si>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</si>
  <si>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</si>
  <si>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</si>
  <si>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</si>
  <si>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</si>
  <si>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</si>
  <si>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</si>
  <si>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</si>
  <si>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</si>
  <si>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</si>
  <si>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</si>
  <si>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</si>
  <si>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</si>
  <si>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</si>
  <si>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</si>
  <si>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</si>
  <si>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</si>
  <si>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</si>
  <si>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</si>
  <si>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</si>
  <si>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</si>
  <si>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</si>
  <si>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</si>
  <si>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</si>
  <si>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</si>
  <si>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</si>
  <si>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</si>
  <si>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</si>
  <si>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</si>
  <si>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</si>
  <si>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</si>
  <si>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</si>
  <si>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</si>
  <si>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</si>
  <si>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</si>
  <si>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</si>
  <si>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</si>
  <si>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</si>
  <si>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</si>
  <si>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</si>
  <si>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</si>
  <si>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</si>
  <si>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</si>
  <si>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</si>
  <si>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</si>
  <si>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</si>
  <si>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</si>
  <si>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</si>
  <si>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</si>
  <si>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</si>
  <si>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</si>
  <si>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</si>
  <si>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</si>
  <si>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</si>
  <si>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</si>
  <si>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</si>
  <si>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</si>
  <si>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</si>
  <si>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</si>
  <si>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</si>
  <si>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</si>
  <si>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</si>
  <si>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</si>
  <si>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</si>
  <si>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</si>
  <si>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</si>
  <si>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</si>
  <si>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</si>
  <si>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</si>
  <si>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</si>
  <si>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</si>
  <si>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</si>
  <si>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</si>
  <si>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</si>
  <si>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</si>
  <si>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</si>
  <si>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</si>
  <si>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</si>
  <si>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</si>
  <si>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</si>
  <si>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</si>
  <si>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</si>
  <si>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</si>
  <si>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</si>
  <si>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</si>
  <si>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</si>
  <si>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</si>
  <si>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</si>
  <si>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</si>
  <si>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</si>
  <si>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</si>
  <si>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</si>
  <si>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</si>
  <si>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</si>
  <si>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</si>
  <si>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</si>
  <si>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</si>
  <si>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</si>
  <si>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</si>
  <si>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</si>
  <si>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</si>
  <si>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</si>
  <si>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</si>
  <si>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</si>
  <si>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</si>
  <si>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</si>
  <si>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</si>
  <si>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</si>
  <si>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</si>
  <si>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</si>
  <si>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</si>
  <si>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</si>
  <si>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</si>
  <si>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</si>
  <si>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</si>
  <si>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</si>
  <si>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</si>
  <si>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</si>
  <si>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</si>
  <si>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</si>
  <si>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</si>
  <si>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</si>
  <si>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</si>
  <si>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</si>
  <si>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</si>
  <si>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</si>
  <si>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</si>
  <si>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</si>
  <si>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</si>
  <si>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</si>
  <si>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</si>
  <si>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</si>
  <si>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</si>
  <si>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</si>
  <si>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</si>
  <si>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</si>
  <si>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</si>
  <si>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</si>
  <si>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</si>
  <si>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</si>
  <si>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</si>
  <si>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</si>
  <si>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</si>
  <si>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</si>
  <si>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</si>
  <si>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</si>
  <si>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</si>
  <si>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</si>
  <si>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</si>
  <si>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</si>
  <si>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</si>
  <si>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</si>
  <si>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</si>
  <si>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</si>
  <si>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</si>
  <si>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</si>
  <si>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</si>
  <si>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</si>
  <si>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</si>
  <si>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</si>
  <si>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</si>
  <si>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</si>
  <si>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</si>
  <si>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</si>
  <si>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</si>
  <si>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</si>
  <si>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</si>
  <si>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</si>
  <si>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</si>
  <si>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</si>
  <si>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</si>
  <si>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</si>
  <si>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</si>
  <si>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</si>
  <si>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</si>
  <si>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</si>
  <si>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</si>
  <si>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</si>
  <si>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</si>
  <si>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</si>
  <si>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</si>
  <si>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</si>
  <si>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</si>
  <si>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</si>
  <si>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</si>
  <si>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</si>
  <si>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</si>
  <si>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</si>
  <si>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</si>
  <si>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</si>
  <si>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</si>
  <si>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</si>
  <si>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</si>
  <si>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</si>
  <si>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</si>
  <si>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</si>
  <si>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</si>
  <si>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</si>
  <si>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</si>
  <si>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</si>
  <si>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</si>
  <si>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</si>
  <si>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</si>
  <si>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</si>
  <si>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</si>
  <si>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</si>
  <si>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</si>
  <si>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</si>
  <si>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</si>
  <si>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</si>
  <si>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</si>
  <si>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</si>
  <si>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</si>
  <si>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</si>
  <si>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</si>
  <si>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</si>
  <si>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</si>
  <si>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</si>
  <si>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</si>
  <si>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</si>
  <si>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</si>
  <si>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</si>
  <si>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</si>
  <si>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</si>
  <si>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</si>
  <si>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</si>
  <si>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</si>
  <si>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</si>
  <si>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</si>
  <si>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</si>
  <si>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</si>
  <si>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</si>
  <si>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</si>
  <si>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</si>
  <si>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</si>
  <si>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</si>
  <si>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</si>
  <si>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</si>
  <si>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</si>
  <si>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</si>
  <si>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</si>
  <si>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</si>
  <si>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</si>
  <si>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</si>
  <si>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</si>
  <si>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</si>
  <si>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</si>
  <si>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</si>
  <si>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</si>
  <si>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</si>
  <si>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</si>
  <si>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</si>
  <si>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</si>
  <si>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</si>
  <si>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</si>
  <si>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</si>
  <si>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</si>
  <si>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</si>
  <si>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</si>
  <si>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</si>
  <si>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</si>
  <si>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</si>
  <si>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</si>
  <si>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</si>
  <si>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</si>
  <si>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</si>
  <si>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</si>
  <si>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</si>
  <si>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</si>
  <si>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</si>
  <si>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</si>
  <si>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</si>
  <si>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</si>
  <si>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</si>
  <si>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</si>
  <si>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</si>
  <si>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</si>
  <si>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</si>
  <si>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</si>
  <si>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</si>
  <si>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</si>
  <si>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</si>
  <si>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</si>
  <si>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</si>
  <si>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</si>
  <si>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</si>
  <si>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</si>
  <si>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</si>
  <si>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</si>
  <si>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</si>
  <si>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</si>
  <si>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</si>
  <si>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</si>
  <si>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</si>
  <si>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</si>
  <si>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</si>
  <si>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</si>
  <si>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</si>
  <si>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</si>
  <si>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</si>
  <si>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</si>
  <si>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</si>
  <si>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</si>
  <si>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</si>
  <si>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</si>
  <si>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</si>
  <si>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</si>
  <si>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</si>
  <si>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</si>
  <si>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</si>
  <si>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</si>
  <si>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</si>
  <si>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</si>
  <si>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</si>
  <si>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</si>
  <si>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</si>
  <si>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</si>
  <si>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</si>
  <si>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</si>
  <si>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</si>
  <si>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</si>
  <si>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</si>
  <si>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</si>
  <si>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</si>
  <si>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</si>
  <si>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</si>
  <si>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</si>
  <si>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</si>
  <si>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</si>
  <si>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</si>
  <si>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</si>
  <si>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</si>
  <si>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</si>
  <si>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</si>
  <si>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</si>
  <si>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</si>
  <si>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</si>
  <si>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</si>
  <si>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</si>
  <si>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</si>
  <si>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</si>
  <si>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</si>
  <si>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</si>
  <si>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</si>
  <si>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</si>
  <si>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</si>
  <si>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</si>
  <si>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</si>
  <si>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</si>
  <si>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</si>
  <si>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</si>
  <si>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</si>
  <si>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</si>
  <si>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</si>
  <si>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</si>
  <si>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</si>
  <si>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</si>
  <si>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</si>
  <si>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</si>
  <si>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</si>
  <si>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</si>
  <si>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</si>
  <si>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</si>
  <si>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</si>
  <si>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</si>
  <si>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</si>
  <si>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</si>
  <si>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</si>
  <si>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</si>
  <si>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</si>
  <si>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</si>
  <si>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</si>
  <si>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</si>
  <si>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</si>
  <si>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</si>
  <si>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</si>
  <si>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</si>
  <si>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</si>
  <si>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</si>
  <si>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</si>
  <si>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</si>
  <si>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</si>
  <si>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</si>
  <si>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</si>
  <si>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</si>
  <si>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</si>
  <si>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</si>
  <si>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</si>
  <si>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</si>
  <si>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</si>
  <si>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</si>
  <si>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</si>
  <si>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</si>
  <si>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</si>
  <si>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</si>
  <si>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</si>
  <si>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</si>
  <si>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</si>
  <si>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</si>
  <si>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</si>
  <si>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</si>
  <si>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</si>
  <si>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</si>
  <si>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</si>
  <si>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</si>
  <si>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</si>
  <si>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</si>
  <si>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</si>
  <si>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</si>
  <si>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</si>
  <si>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</si>
  <si>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</si>
  <si>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</si>
  <si>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</si>
  <si>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</si>
  <si>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</si>
  <si>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</si>
  <si>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</si>
  <si>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</si>
  <si>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</si>
  <si>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</si>
  <si>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</si>
  <si>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</si>
  <si>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</si>
  <si>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</si>
  <si>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</si>
  <si>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</si>
  <si>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</si>
  <si>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</si>
  <si>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</si>
  <si>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</si>
  <si>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</si>
  <si>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</si>
  <si>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</si>
  <si>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</si>
  <si>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</si>
  <si>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</si>
  <si>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</si>
  <si>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</si>
  <si>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</si>
  <si>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</si>
  <si>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</si>
  <si>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</si>
  <si>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</si>
  <si>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</si>
  <si>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</si>
  <si>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</si>
  <si>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</si>
  <si>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</si>
  <si>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</si>
  <si>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</si>
  <si>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</si>
  <si>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</si>
  <si>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</si>
  <si>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</si>
  <si>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</si>
  <si>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</si>
  <si>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</si>
  <si>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</si>
  <si>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</si>
  <si>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</si>
  <si>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</si>
  <si>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</si>
  <si>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</si>
  <si>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</si>
  <si>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</si>
  <si>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</si>
  <si>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</si>
  <si>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</si>
  <si>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</si>
  <si>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</si>
  <si>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</si>
  <si>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</si>
  <si>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</si>
  <si>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</si>
  <si>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</si>
  <si>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</si>
  <si>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</si>
  <si>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</si>
  <si>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</si>
  <si>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</si>
  <si>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</si>
  <si>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</si>
  <si>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</si>
  <si>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</si>
  <si>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</si>
  <si>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</si>
  <si>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</si>
  <si>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</si>
  <si>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</si>
  <si>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</si>
  <si>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</si>
  <si>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</si>
  <si>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</si>
  <si>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</si>
  <si>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</si>
  <si>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</si>
  <si>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</si>
  <si>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</si>
  <si>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</si>
  <si>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</si>
  <si>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</si>
  <si>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</si>
  <si>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</si>
  <si>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</si>
  <si>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</si>
  <si>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</si>
  <si>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</si>
  <si>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</si>
  <si>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</si>
  <si>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</si>
  <si>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</si>
  <si>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</si>
  <si>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</si>
  <si>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</si>
  <si>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</si>
  <si>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</si>
  <si>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</si>
  <si>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</si>
  <si>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</si>
  <si>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</si>
  <si>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</si>
  <si>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</si>
  <si>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</si>
  <si>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</si>
  <si>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</si>
  <si>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</si>
  <si>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</si>
  <si>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</si>
  <si>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</si>
  <si>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</si>
  <si>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</si>
  <si>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</si>
  <si>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</si>
  <si>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</si>
  <si>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</si>
  <si>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</si>
  <si>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</si>
  <si>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</si>
  <si>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</si>
  <si>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</si>
  <si>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</si>
  <si>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</si>
  <si>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</si>
  <si>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</si>
  <si>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</si>
  <si>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</si>
  <si>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</si>
  <si>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</si>
  <si>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</si>
  <si>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</si>
  <si>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</si>
  <si>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</si>
  <si>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</si>
  <si>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</si>
  <si>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</si>
  <si>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</si>
  <si>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</si>
  <si>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</si>
  <si>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</si>
  <si>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</si>
  <si>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</si>
  <si>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</si>
  <si>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</si>
  <si>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</si>
  <si>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</si>
  <si>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</si>
  <si>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</si>
  <si>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</si>
  <si>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</si>
  <si>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</si>
  <si>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</si>
  <si>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</si>
  <si>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</si>
  <si>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</si>
  <si>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</si>
  <si>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</si>
  <si>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</si>
  <si>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</si>
  <si>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</si>
  <si>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</si>
  <si>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</si>
  <si>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</si>
  <si>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</si>
  <si>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</si>
  <si>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</si>
  <si>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</si>
  <si>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</si>
  <si>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</si>
  <si>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</si>
  <si>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</si>
  <si>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</si>
  <si>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</si>
  <si>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</si>
  <si>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</si>
  <si>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</si>
  <si>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</si>
  <si>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</si>
  <si>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</si>
  <si>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</si>
  <si>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</si>
  <si>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</si>
  <si>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</si>
  <si>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</si>
  <si>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</si>
  <si>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</si>
  <si>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</si>
  <si>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</si>
  <si>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</si>
  <si>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</si>
  <si>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</si>
  <si>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</si>
  <si>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</si>
  <si>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</si>
  <si>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</si>
  <si>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</si>
  <si>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</si>
  <si>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</si>
  <si>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</si>
  <si>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</si>
  <si>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</si>
  <si>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</si>
  <si>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</si>
  <si>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</si>
  <si>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</si>
  <si>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</si>
  <si>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</si>
  <si>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</si>
  <si>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</si>
  <si>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</si>
  <si>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</si>
  <si>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</si>
  <si>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</si>
  <si>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</si>
  <si>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</si>
  <si>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</si>
  <si>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</si>
  <si>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</si>
  <si>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</si>
  <si>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</si>
  <si>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</si>
  <si>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</si>
  <si>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</si>
  <si>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</si>
  <si>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</si>
  <si>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</si>
  <si>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</si>
  <si>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</si>
  <si>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</si>
  <si>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</si>
  <si>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</si>
  <si>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</si>
  <si>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</si>
  <si>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</si>
  <si>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</si>
  <si>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</si>
  <si>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</si>
  <si>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</si>
  <si>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</si>
  <si>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</si>
  <si>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</si>
  <si>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</si>
  <si>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</si>
  <si>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</si>
  <si>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</si>
  <si>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</si>
  <si>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</si>
  <si>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</si>
  <si>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</si>
  <si>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</si>
  <si>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</si>
  <si>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</si>
  <si>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</si>
  <si>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</si>
  <si>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</si>
  <si>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</si>
  <si>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</si>
  <si>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</si>
  <si>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</si>
  <si>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</si>
  <si>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</si>
  <si>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</si>
  <si>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</si>
  <si>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</si>
  <si>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</si>
  <si>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</si>
  <si>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</si>
  <si>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</si>
  <si>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</si>
  <si>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</si>
  <si>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</si>
  <si>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</si>
  <si>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</si>
  <si>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</si>
  <si>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</si>
  <si>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</si>
  <si>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</si>
  <si>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</si>
  <si>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</si>
  <si>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</si>
  <si>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</si>
  <si>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</si>
  <si>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</si>
  <si>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</si>
  <si>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</si>
  <si>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</si>
  <si>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</si>
  <si>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</si>
  <si>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</si>
  <si>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</si>
  <si>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</si>
  <si>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</si>
  <si>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</si>
  <si>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</si>
  <si>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</si>
  <si>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</si>
  <si>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</si>
  <si>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</si>
  <si>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</si>
  <si>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</si>
  <si>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</si>
  <si>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</si>
  <si>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</si>
  <si>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</si>
  <si>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</si>
  <si>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</si>
  <si>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</si>
  <si>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</si>
  <si>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</si>
  <si>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</si>
  <si>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</si>
  <si>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</si>
  <si>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</si>
  <si>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</si>
  <si>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</si>
  <si>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</si>
  <si>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</si>
  <si>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</si>
  <si>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</si>
  <si>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</si>
  <si>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</si>
  <si>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</si>
  <si>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</si>
  <si>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</si>
  <si>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</si>
  <si>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</si>
  <si>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</si>
  <si>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</si>
  <si>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</si>
  <si>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</si>
  <si>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</si>
  <si>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</si>
  <si>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</si>
  <si>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</si>
  <si>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</si>
  <si>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</si>
  <si>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</si>
  <si>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</si>
  <si>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</si>
  <si>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</si>
  <si>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</si>
  <si>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</si>
  <si>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</si>
  <si>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</si>
  <si>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</si>
  <si>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</si>
  <si>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</si>
  <si>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</si>
  <si>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</si>
  <si>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</si>
  <si>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</si>
  <si>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</si>
  <si>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</si>
  <si>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</si>
  <si>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</si>
  <si>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</si>
  <si>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</si>
  <si>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</si>
  <si>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</si>
  <si>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</si>
  <si>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</si>
  <si>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</si>
  <si>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</si>
  <si>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</si>
  <si>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</si>
  <si>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</si>
  <si>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</si>
  <si>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</si>
  <si>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</si>
  <si>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</si>
  <si>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</si>
  <si>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</si>
  <si>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</si>
  <si>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</si>
  <si>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</si>
  <si>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</si>
  <si>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</si>
  <si>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</si>
  <si>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</si>
  <si>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</si>
  <si>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</si>
  <si>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</si>
  <si>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</si>
  <si>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</si>
  <si>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</si>
  <si>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</si>
  <si>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</si>
  <si>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</si>
  <si>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</si>
  <si>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</si>
  <si>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</si>
  <si>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</si>
  <si>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</si>
  <si>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</si>
  <si>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</si>
  <si>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</si>
  <si>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</si>
  <si>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</si>
  <si>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</si>
  <si>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</si>
  <si>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</si>
  <si>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</si>
  <si>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</si>
  <si>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</si>
  <si>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</si>
  <si>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</si>
  <si>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</si>
  <si>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</si>
  <si>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</si>
  <si>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</si>
  <si>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</si>
  <si>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</si>
  <si>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</si>
  <si>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</si>
  <si>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</si>
  <si>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</si>
  <si>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</si>
  <si>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</si>
  <si>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</si>
  <si>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</si>
  <si>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</si>
  <si>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</si>
  <si>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</si>
  <si>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</si>
  <si>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</si>
  <si>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</si>
  <si>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</si>
  <si>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</si>
  <si>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</si>
  <si>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</si>
  <si>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</si>
  <si>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</si>
  <si>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</si>
  <si>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</si>
  <si>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</si>
  <si>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</si>
  <si>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</si>
  <si>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</si>
  <si>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</si>
  <si>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</si>
  <si>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</si>
  <si>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</si>
  <si>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</si>
  <si>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</si>
  <si>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</si>
  <si>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</si>
  <si>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</si>
  <si>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</si>
  <si>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</si>
  <si>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</si>
  <si>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</si>
  <si>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</si>
  <si>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</si>
  <si>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</si>
  <si>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</si>
  <si>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</si>
  <si>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</si>
  <si>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</si>
  <si>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</si>
  <si>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</si>
  <si>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</si>
  <si>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</si>
  <si>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</si>
  <si>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</si>
  <si>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</si>
  <si>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</si>
  <si>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</si>
  <si>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</si>
  <si>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</si>
  <si>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</si>
  <si>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</si>
  <si>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</si>
  <si>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</si>
  <si>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</si>
  <si>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</si>
  <si>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</si>
  <si>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</si>
  <si>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</si>
  <si>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</si>
  <si>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</si>
  <si>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</si>
  <si>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</si>
  <si>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</si>
  <si>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</si>
  <si>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</si>
  <si>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</si>
  <si>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</si>
  <si>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</si>
  <si>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</si>
  <si>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</si>
  <si>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</si>
  <si>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</si>
  <si>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</si>
  <si>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</si>
  <si>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</si>
  <si>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</si>
  <si>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</si>
  <si>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</si>
  <si>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</si>
  <si>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</si>
  <si>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</si>
  <si>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</si>
  <si>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</si>
  <si>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</si>
  <si>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</si>
  <si>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</si>
  <si>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</si>
  <si>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</si>
  <si>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</si>
  <si>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</si>
  <si>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</si>
  <si>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</si>
  <si>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</si>
  <si>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</si>
  <si>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</si>
  <si>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</si>
  <si>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</si>
  <si>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</si>
  <si>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</si>
  <si>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</si>
  <si>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</si>
  <si>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</si>
  <si>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</si>
  <si>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</si>
  <si>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</si>
  <si>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</si>
  <si>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</si>
  <si>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</si>
  <si>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</si>
  <si>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</si>
  <si>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</si>
  <si>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</si>
  <si>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</si>
  <si>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</si>
  <si>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</si>
  <si>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</si>
  <si>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</si>
  <si>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</si>
  <si>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</si>
  <si>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</si>
  <si>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</si>
  <si>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</si>
  <si>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</si>
  <si>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</si>
  <si>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</si>
  <si>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</si>
  <si>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</si>
  <si>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</si>
  <si>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</si>
  <si>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</si>
  <si>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</si>
  <si>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</si>
  <si>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</si>
  <si>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</si>
  <si>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</si>
  <si>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</si>
  <si>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</si>
  <si>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</si>
  <si>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</si>
  <si>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</si>
  <si>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</si>
  <si>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</si>
  <si>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</si>
  <si>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</si>
  <si>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</si>
  <si>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</si>
  <si>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</si>
  <si>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</si>
  <si>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</si>
  <si>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</si>
  <si>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</si>
  <si>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</si>
  <si>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</si>
  <si>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</si>
  <si>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</si>
  <si>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</si>
  <si>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</si>
  <si>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</si>
  <si>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</si>
  <si>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</si>
  <si>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</si>
  <si>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</si>
  <si>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</si>
  <si>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</si>
  <si>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</si>
  <si>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</si>
  <si>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</si>
  <si>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</si>
  <si>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</si>
  <si>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</si>
  <si>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</si>
  <si>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</si>
  <si>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</si>
  <si>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</si>
  <si>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</si>
  <si>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</si>
  <si>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</si>
  <si>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</si>
  <si>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</si>
  <si>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</si>
  <si>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</si>
  <si>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</si>
  <si>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</si>
  <si>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</si>
  <si>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</si>
  <si>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</si>
  <si>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</si>
  <si>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</si>
  <si>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</si>
  <si>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</si>
  <si>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</si>
  <si>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</si>
  <si>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</si>
  <si>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</si>
  <si>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</si>
  <si>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</si>
  <si>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</si>
  <si>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</si>
  <si>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</si>
  <si>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</si>
  <si>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</si>
  <si>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</si>
  <si>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</si>
  <si>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</si>
  <si>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</si>
  <si>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</si>
  <si>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</si>
  <si>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</si>
  <si>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</si>
  <si>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</si>
  <si>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</si>
  <si>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</si>
  <si>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</si>
  <si>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</si>
  <si>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</si>
  <si>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</si>
  <si>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</si>
  <si>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</si>
  <si>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</si>
  <si>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</si>
  <si>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</si>
  <si>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</si>
  <si>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</si>
  <si>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</si>
  <si>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</si>
  <si>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</si>
  <si>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</si>
  <si>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</si>
  <si>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</si>
  <si>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</si>
  <si>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</si>
  <si>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</si>
  <si>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</si>
  <si>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</si>
  <si>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</si>
  <si>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</si>
  <si>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</si>
  <si>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</si>
  <si>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</si>
  <si>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</si>
  <si>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</si>
  <si>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</si>
  <si>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</si>
  <si>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</si>
  <si>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</si>
  <si>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</si>
  <si>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</si>
  <si>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</si>
  <si>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</si>
  <si>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</si>
  <si>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</si>
  <si>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</si>
  <si>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</si>
  <si>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</si>
  <si>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</si>
  <si>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</si>
  <si>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</si>
  <si>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</si>
  <si>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</si>
  <si>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</si>
  <si>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</si>
  <si>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</si>
  <si>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</si>
  <si>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</si>
  <si>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</si>
  <si>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</si>
  <si>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</si>
  <si>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</si>
  <si>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</si>
  <si>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</si>
  <si>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</si>
  <si>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</si>
  <si>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</si>
  <si>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</si>
  <si>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</si>
  <si>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</si>
  <si>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</si>
  <si>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</si>
  <si>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</si>
  <si>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</si>
  <si>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</si>
  <si>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</si>
  <si>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</si>
  <si>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</si>
  <si>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</si>
  <si>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</si>
  <si>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</si>
  <si>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</si>
  <si>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</si>
  <si>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</si>
  <si>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</si>
  <si>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</si>
  <si>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</si>
  <si>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</si>
  <si>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</si>
  <si>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</si>
  <si>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</si>
  <si>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</si>
  <si>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</si>
  <si>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</si>
  <si>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</si>
  <si>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</si>
  <si>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</si>
  <si>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</si>
  <si>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</si>
  <si>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</si>
  <si>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</si>
  <si>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</si>
  <si>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</si>
  <si>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</si>
  <si>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</si>
  <si>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</si>
  <si>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</si>
  <si>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</si>
  <si>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</si>
  <si>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</si>
  <si>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</si>
  <si>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</si>
  <si>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</si>
  <si>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</si>
  <si>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</si>
  <si>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</si>
  <si>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</si>
  <si>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</si>
  <si>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</si>
  <si>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</si>
  <si>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</si>
  <si>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</si>
  <si>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</si>
  <si>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</si>
  <si>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</si>
  <si>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</si>
  <si>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</si>
  <si>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</si>
  <si>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</si>
  <si>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</si>
  <si>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</si>
  <si>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</si>
  <si>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</si>
  <si>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</si>
  <si>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</si>
  <si>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</si>
  <si>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</si>
  <si>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</si>
  <si>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</si>
  <si>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</si>
  <si>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</si>
  <si>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</si>
  <si>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</si>
  <si>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</si>
  <si>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</si>
  <si>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</si>
  <si>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</si>
  <si>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</si>
  <si>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</si>
  <si>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</si>
  <si>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</si>
  <si>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</si>
  <si>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</si>
  <si>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</si>
  <si>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</si>
  <si>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</si>
  <si>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</si>
  <si>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</si>
  <si>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</si>
  <si>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</si>
  <si>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</si>
  <si>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</si>
  <si>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</si>
  <si>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</si>
  <si>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</si>
  <si>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</si>
  <si>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</si>
  <si>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</si>
  <si>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</si>
  <si>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</si>
  <si>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</si>
  <si>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</si>
  <si>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</si>
  <si>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</si>
  <si>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</si>
  <si>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</si>
  <si>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</si>
  <si>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</si>
  <si>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</si>
  <si>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</si>
  <si>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</si>
  <si>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</si>
  <si>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</si>
  <si>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</si>
  <si>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</si>
  <si>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</si>
  <si>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</si>
  <si>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</si>
  <si>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</si>
  <si>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</si>
  <si>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</si>
  <si>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</si>
  <si>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</si>
  <si>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</si>
  <si>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</si>
  <si>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</si>
  <si>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</si>
  <si>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</si>
  <si>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</si>
  <si>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</si>
  <si>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</si>
  <si>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</si>
  <si>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</si>
  <si>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</si>
  <si>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</si>
  <si>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</si>
  <si>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</si>
  <si>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</si>
  <si>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</si>
  <si>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</si>
  <si>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</si>
  <si>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</si>
  <si>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</si>
  <si>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</si>
  <si>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</si>
  <si>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</si>
  <si>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</si>
  <si>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</si>
  <si>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</si>
  <si>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</si>
  <si>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</si>
  <si>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</si>
  <si>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</si>
  <si>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</si>
  <si>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</si>
  <si>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</si>
  <si>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</si>
  <si>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</si>
  <si>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</si>
  <si>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</si>
  <si>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</si>
  <si>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</si>
  <si>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</si>
  <si>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</si>
  <si>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</si>
  <si>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</si>
  <si>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</si>
  <si>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</si>
  <si>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</si>
  <si>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</si>
  <si>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</si>
  <si>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</si>
  <si>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</si>
  <si>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</si>
  <si>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</si>
  <si>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</si>
  <si>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</si>
  <si>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</si>
  <si>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</si>
  <si>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</si>
  <si>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</si>
  <si>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</si>
  <si>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</si>
  <si>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</si>
  <si>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</si>
  <si>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</si>
  <si>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</si>
  <si>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</si>
  <si>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</si>
  <si>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</si>
  <si>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</si>
  <si>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</si>
  <si>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</si>
  <si>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</si>
  <si>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</si>
  <si>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</si>
  <si>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</si>
  <si>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</si>
  <si>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</si>
  <si>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</si>
  <si>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</si>
  <si>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</si>
  <si>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</si>
  <si>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</si>
  <si>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</si>
  <si>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</si>
  <si>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</si>
  <si>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</si>
  <si>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</si>
  <si>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</si>
  <si>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</si>
  <si>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</si>
  <si>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</si>
  <si>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</si>
  <si>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</si>
  <si>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</si>
  <si>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</si>
  <si>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</si>
  <si>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</si>
  <si>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</si>
  <si>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</si>
  <si>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</si>
  <si>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</si>
  <si>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</si>
  <si>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</si>
  <si>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</si>
  <si>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</si>
  <si>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</si>
  <si>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</si>
  <si>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</si>
  <si>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</si>
  <si>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</si>
  <si>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</si>
  <si>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</si>
  <si>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</si>
  <si>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</si>
  <si>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</si>
  <si>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</si>
  <si>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</si>
  <si>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</si>
  <si>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</si>
  <si>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</si>
  <si>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</si>
  <si>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</si>
  <si>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</si>
  <si>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</si>
  <si>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</si>
  <si>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</si>
  <si>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</si>
  <si>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</si>
  <si>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</si>
  <si>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</si>
  <si>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</si>
  <si>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</si>
  <si>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</si>
  <si>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</si>
  <si>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</si>
  <si>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</si>
  <si>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</si>
  <si>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</si>
  <si>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</si>
  <si>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</si>
  <si>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</si>
  <si>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</si>
  <si>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</si>
  <si>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</si>
  <si>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</si>
  <si>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</si>
  <si>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</si>
  <si>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</si>
  <si>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</si>
  <si>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</si>
  <si>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</si>
  <si>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</si>
  <si>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</si>
  <si>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</si>
  <si>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</si>
  <si>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</si>
  <si>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</si>
  <si>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</si>
  <si>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</si>
  <si>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</si>
  <si>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</si>
  <si>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</si>
  <si>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</si>
  <si>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</si>
  <si>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</si>
  <si>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</si>
  <si>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</si>
  <si>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</si>
  <si>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</si>
  <si>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</si>
  <si>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</si>
  <si>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</si>
  <si>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</si>
  <si>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</si>
  <si>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</si>
  <si>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</si>
  <si>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</si>
  <si>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</si>
  <si>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</si>
  <si>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</si>
  <si>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</si>
  <si>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</si>
  <si>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</si>
  <si>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</si>
  <si>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</si>
  <si>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</si>
  <si>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</si>
  <si>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</si>
  <si>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</si>
  <si>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</si>
  <si>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</si>
  <si>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</si>
  <si>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</si>
  <si>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</si>
  <si>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</si>
  <si>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</si>
  <si>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</si>
  <si>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</si>
  <si>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</si>
  <si>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</si>
  <si>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</si>
  <si>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</si>
  <si>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</si>
  <si>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</si>
  <si>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</si>
  <si>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</si>
  <si>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</si>
  <si>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</si>
  <si>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</si>
  <si>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</si>
  <si>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</si>
  <si>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</si>
  <si>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</si>
  <si>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</si>
  <si>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</si>
  <si>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</si>
  <si>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</si>
  <si>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</si>
  <si>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</si>
  <si>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</si>
  <si>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</si>
  <si>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</si>
  <si>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</si>
  <si>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</si>
  <si>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</si>
  <si>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</si>
  <si>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</si>
  <si>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</si>
  <si>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</si>
  <si>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</si>
  <si>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</si>
  <si>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</si>
  <si>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</si>
  <si>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</si>
  <si>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</si>
  <si>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</si>
  <si>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</si>
  <si>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</si>
  <si>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</si>
  <si>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</si>
  <si>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</si>
  <si>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</si>
  <si>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</si>
  <si>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</si>
  <si>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</si>
  <si>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</si>
  <si>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</si>
  <si>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</si>
  <si>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</si>
  <si>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</si>
  <si>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</si>
  <si>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</si>
  <si>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</si>
  <si>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</si>
  <si>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</si>
  <si>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</si>
  <si>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</si>
  <si>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</si>
  <si>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</si>
  <si>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</si>
  <si>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</si>
  <si>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</si>
  <si>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</si>
  <si>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</si>
  <si>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</si>
  <si>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</si>
  <si>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</si>
  <si>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</si>
  <si>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</si>
  <si>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</si>
  <si>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</si>
  <si>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</si>
  <si>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</si>
  <si>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</si>
  <si>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</si>
  <si>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</si>
  <si>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</si>
  <si>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</si>
  <si>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</si>
  <si>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</si>
  <si>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</si>
  <si>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</si>
  <si>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</si>
  <si>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</si>
  <si>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</si>
  <si>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</si>
  <si>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</si>
  <si>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</si>
  <si>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</si>
  <si>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</si>
  <si>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</si>
  <si>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</si>
  <si>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</si>
  <si>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</si>
  <si>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</si>
  <si>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</si>
  <si>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</si>
  <si>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</si>
  <si>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</si>
  <si>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</si>
  <si>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</si>
  <si>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</si>
  <si>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</si>
  <si>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</si>
  <si>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</si>
  <si>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</si>
  <si>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</si>
  <si>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</si>
  <si>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</si>
  <si>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</si>
  <si>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</si>
  <si>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</si>
  <si>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</si>
  <si>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</si>
  <si>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</si>
  <si>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</si>
  <si>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</si>
  <si>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</si>
  <si>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</si>
  <si>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</si>
  <si>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</si>
  <si>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</si>
  <si>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</si>
  <si>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</si>
  <si>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</si>
  <si>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</si>
  <si>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</si>
  <si>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</si>
  <si>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</si>
  <si>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</si>
  <si>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</si>
  <si>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</si>
  <si>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</si>
  <si>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</si>
  <si>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</si>
  <si>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</si>
  <si>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</si>
  <si>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</si>
  <si>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</si>
  <si>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</si>
  <si>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</si>
  <si>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</si>
  <si>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</si>
  <si>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</si>
  <si>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</si>
  <si>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</si>
  <si>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</si>
  <si>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</si>
  <si>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</si>
  <si>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</si>
  <si>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</si>
  <si>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</si>
  <si>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</si>
  <si>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</si>
  <si>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</si>
  <si>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</si>
  <si>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</si>
  <si>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</si>
  <si>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</si>
  <si>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</si>
  <si>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</si>
  <si>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</si>
  <si>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</si>
  <si>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</si>
  <si>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</si>
  <si>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</si>
  <si>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</si>
  <si>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</si>
  <si>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</si>
  <si>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</si>
  <si>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</si>
  <si>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</si>
  <si>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</si>
  <si>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</si>
  <si>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</si>
  <si>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</si>
  <si>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</si>
  <si>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</si>
  <si>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</si>
  <si>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</si>
  <si>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</si>
  <si>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</si>
  <si>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</si>
  <si>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</si>
  <si>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</si>
  <si>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</si>
  <si>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</si>
  <si>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</si>
  <si>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</si>
  <si>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</si>
  <si>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</si>
  <si>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</si>
  <si>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</si>
  <si>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</si>
  <si>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</si>
  <si>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</si>
  <si>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</si>
  <si>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</si>
  <si>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</si>
  <si>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</si>
  <si>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</si>
  <si>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</si>
  <si>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</si>
  <si>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</si>
  <si>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</si>
  <si>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</si>
  <si>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</si>
  <si>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</si>
  <si>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</si>
  <si>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</si>
  <si>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</si>
  <si>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</si>
  <si>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</si>
  <si>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</si>
  <si>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</si>
  <si>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</si>
  <si>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</si>
  <si>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</si>
  <si>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</si>
  <si>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</si>
  <si>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</si>
  <si>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</si>
  <si>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</si>
  <si>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</si>
  <si>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</si>
  <si>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</si>
  <si>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</si>
  <si>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</si>
  <si>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</si>
  <si>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</si>
  <si>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</si>
  <si>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</si>
  <si>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</si>
  <si>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</si>
  <si>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</si>
  <si>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</si>
  <si>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</si>
  <si>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</si>
  <si>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</si>
  <si>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</si>
  <si>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</si>
  <si>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</si>
  <si>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</si>
  <si>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</si>
  <si>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</si>
  <si>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</si>
  <si>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</si>
  <si>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</si>
  <si>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</si>
  <si>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</si>
  <si>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</si>
  <si>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</si>
  <si>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</si>
  <si>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</si>
  <si>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</si>
  <si>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</si>
  <si>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</si>
  <si>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</si>
  <si>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</si>
  <si>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</si>
  <si>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</si>
  <si>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</si>
  <si>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</si>
  <si>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</si>
  <si>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</si>
  <si>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</si>
  <si>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</si>
  <si>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</si>
  <si>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</si>
  <si>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</si>
  <si>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</si>
  <si>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</si>
  <si>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</si>
  <si>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</si>
  <si>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</si>
  <si>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</si>
  <si>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</si>
  <si>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</si>
  <si>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</si>
  <si>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</si>
  <si>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</si>
  <si>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</si>
  <si>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</si>
  <si>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</si>
  <si>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</si>
  <si>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</si>
  <si>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</si>
  <si>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</si>
  <si>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</si>
  <si>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</si>
  <si>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</si>
  <si>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</si>
  <si>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</si>
  <si>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</si>
  <si>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</si>
  <si>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</si>
  <si>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</si>
  <si>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</si>
  <si>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</si>
  <si>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</si>
  <si>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</si>
  <si>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</si>
  <si>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</si>
  <si>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</si>
  <si>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</si>
  <si>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</si>
  <si>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</si>
  <si>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</si>
  <si>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</si>
  <si>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</si>
  <si>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</si>
  <si>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</si>
  <si>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</si>
  <si>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</si>
  <si>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</si>
  <si>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</si>
  <si>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</si>
  <si>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</si>
  <si>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</si>
  <si>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</si>
  <si>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</si>
  <si>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</si>
  <si>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</si>
  <si>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</si>
  <si>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</si>
  <si>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</si>
  <si>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</si>
  <si>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</si>
  <si>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</si>
  <si>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</si>
  <si>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</si>
  <si>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</si>
  <si>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</si>
  <si>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</si>
  <si>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</si>
  <si>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</si>
  <si>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</si>
  <si>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</si>
  <si>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</si>
  <si>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</si>
  <si>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</si>
  <si>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</si>
  <si>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</si>
  <si>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</si>
  <si>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</si>
  <si>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</si>
  <si>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</si>
  <si>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</si>
  <si>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</si>
  <si>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</si>
  <si>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</si>
  <si>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</si>
  <si>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</si>
  <si>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</si>
  <si>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</si>
  <si>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</si>
  <si>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</si>
  <si>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</si>
  <si>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</si>
  <si>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</si>
  <si>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</si>
  <si>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</si>
  <si>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</si>
  <si>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</si>
  <si>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</si>
  <si>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</si>
  <si>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</si>
  <si>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</si>
  <si>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</si>
  <si>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</si>
  <si>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</si>
  <si>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</si>
  <si>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</si>
  <si>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</si>
  <si>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</si>
  <si>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</si>
  <si>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</si>
  <si>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</si>
  <si>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</si>
  <si>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</si>
  <si>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</si>
  <si>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</si>
  <si>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</si>
  <si>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</si>
  <si>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</si>
  <si>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</si>
  <si>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</si>
  <si>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</si>
  <si>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</si>
  <si>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</si>
  <si>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</si>
  <si>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</si>
  <si>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</si>
  <si>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</si>
  <si>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</si>
  <si>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</si>
  <si>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</si>
  <si>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</si>
  <si>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</si>
  <si>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</si>
  <si>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</si>
  <si>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</si>
  <si>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</si>
  <si>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</si>
  <si>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</si>
  <si>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</si>
  <si>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</si>
  <si>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</si>
  <si>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</si>
  <si>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</si>
  <si>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</si>
  <si>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</si>
  <si>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</si>
  <si>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</si>
  <si>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</si>
  <si>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</si>
  <si>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</si>
  <si>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</si>
  <si>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</si>
  <si>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</si>
  <si>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</si>
  <si>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</si>
  <si>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</si>
  <si>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</si>
  <si>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</si>
  <si>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</si>
  <si>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</si>
  <si>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</si>
  <si>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</si>
  <si>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</si>
  <si>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</si>
  <si>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</si>
  <si>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</si>
  <si>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</si>
  <si>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</si>
  <si>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</si>
  <si>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</si>
  <si>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</si>
  <si>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</si>
  <si>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</si>
  <si>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</si>
  <si>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</si>
  <si>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</si>
  <si>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</si>
  <si>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</si>
  <si>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</si>
  <si>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</si>
  <si>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</si>
  <si>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</si>
  <si>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</si>
  <si>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</si>
  <si>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</si>
  <si>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</si>
  <si>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</si>
  <si>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</si>
  <si>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</si>
  <si>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</si>
  <si>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</si>
  <si>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</si>
  <si>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</si>
  <si>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</si>
  <si>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</si>
  <si>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</si>
  <si>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</si>
  <si>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</si>
  <si>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</si>
  <si>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</si>
  <si>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</si>
  <si>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</si>
  <si>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</si>
  <si>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</si>
  <si>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</si>
  <si>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</si>
  <si>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</si>
  <si>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</si>
  <si>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</si>
  <si>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</si>
  <si>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</si>
  <si>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</si>
  <si>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</si>
  <si>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</si>
  <si>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</si>
  <si>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</si>
  <si>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</si>
  <si>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</si>
  <si>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</si>
  <si>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</si>
  <si>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</si>
  <si>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</si>
  <si>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</si>
  <si>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</si>
  <si>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</si>
  <si>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</si>
  <si>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</si>
  <si>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</si>
  <si>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</si>
  <si>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</si>
  <si>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</si>
  <si>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</si>
  <si>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</si>
  <si>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</si>
  <si>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</si>
  <si>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</si>
  <si>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</si>
  <si>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</si>
  <si>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</si>
  <si>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</si>
  <si>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</si>
  <si>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</si>
  <si>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</si>
  <si>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</si>
  <si>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</si>
  <si>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</si>
  <si>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</si>
  <si>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</si>
  <si>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</si>
  <si>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</si>
  <si>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</si>
  <si>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</si>
  <si>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</si>
  <si>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</si>
  <si>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</si>
  <si>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</si>
  <si>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</si>
  <si>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</si>
  <si>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</si>
  <si>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</si>
  <si>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</si>
  <si>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</si>
  <si>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</si>
  <si>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</si>
  <si>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</si>
  <si>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</si>
  <si>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</si>
  <si>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</si>
  <si>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</si>
  <si>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</si>
  <si>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</si>
  <si>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</si>
  <si>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</si>
  <si>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</si>
  <si>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</si>
  <si>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</si>
  <si>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</si>
  <si>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</si>
  <si>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</si>
  <si>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</si>
  <si>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</si>
  <si>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</si>
  <si>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</si>
  <si>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</si>
  <si>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</si>
  <si>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</si>
  <si>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</si>
  <si>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</si>
  <si>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</si>
  <si>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</si>
  <si>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</si>
  <si>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</si>
  <si>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</si>
  <si>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</si>
  <si>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</si>
  <si>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</si>
  <si>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</si>
  <si>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</si>
  <si>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</si>
  <si>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</si>
  <si>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</si>
  <si>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</si>
  <si>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</si>
  <si>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</si>
  <si>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</si>
  <si>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</si>
  <si>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</si>
  <si>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</si>
  <si>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</si>
  <si>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</si>
  <si>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</si>
  <si>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</si>
  <si>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</si>
  <si>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</si>
  <si>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</si>
  <si>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</si>
  <si>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</si>
  <si>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</si>
  <si>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</si>
  <si>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</si>
  <si>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</si>
  <si>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</si>
  <si>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</si>
  <si>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</si>
  <si>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</si>
  <si>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</si>
  <si>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</si>
  <si>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</si>
  <si>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</si>
  <si>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</si>
  <si>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</si>
  <si>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</si>
  <si>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</si>
  <si>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</si>
  <si>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</si>
  <si>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</si>
  <si>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</si>
  <si>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</si>
  <si>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</si>
  <si>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</si>
  <si>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</si>
  <si>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</si>
  <si>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</si>
  <si>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</si>
  <si>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</si>
  <si>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</si>
  <si>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</si>
  <si>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</si>
  <si>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</si>
  <si>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</si>
  <si>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</si>
  <si>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</si>
  <si>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</si>
  <si>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</si>
  <si>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</si>
  <si>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</si>
  <si>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</si>
  <si>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</si>
  <si>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</si>
  <si>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</si>
  <si>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</si>
  <si>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</si>
  <si>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</si>
  <si>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</si>
  <si>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</si>
  <si>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</si>
  <si>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</si>
  <si>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</si>
  <si>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</si>
  <si>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</si>
  <si>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</si>
  <si>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</si>
  <si>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</si>
  <si>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</si>
  <si>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</si>
  <si>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</si>
  <si>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</si>
  <si>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</si>
  <si>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</si>
  <si>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</si>
  <si>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</si>
  <si>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</si>
  <si>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</si>
  <si>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</si>
  <si>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</si>
  <si>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</si>
  <si>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</si>
  <si>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</si>
  <si>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</si>
  <si>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</si>
  <si>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</si>
  <si>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</si>
  <si>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</si>
  <si>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</si>
  <si>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</si>
  <si>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</si>
  <si>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</si>
  <si>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</si>
  <si>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</si>
  <si>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</si>
  <si>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</si>
  <si>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</si>
  <si>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</si>
  <si>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</si>
  <si>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</si>
  <si>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</si>
  <si>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</si>
  <si>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</si>
  <si>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</si>
  <si>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</si>
  <si>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</si>
  <si>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</si>
  <si>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</si>
  <si>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</si>
  <si>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</si>
  <si>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</si>
  <si>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</si>
  <si>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</si>
  <si>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</si>
  <si>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</si>
  <si>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</si>
  <si>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</si>
  <si>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</si>
  <si>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</si>
  <si>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</si>
  <si>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</si>
  <si>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</si>
  <si>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</si>
  <si>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</si>
  <si>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</si>
  <si>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</si>
  <si>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</si>
  <si>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</si>
  <si>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</si>
  <si>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</si>
  <si>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</si>
  <si>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</si>
  <si>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</si>
  <si>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</si>
  <si>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</si>
  <si>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</si>
  <si>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</si>
  <si>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</si>
  <si>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</si>
  <si>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</si>
  <si>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</si>
  <si>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</si>
  <si>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</si>
  <si>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</si>
  <si>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</si>
  <si>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</si>
  <si>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</si>
  <si>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</si>
  <si>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</si>
  <si>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</si>
  <si>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</si>
  <si>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</si>
  <si>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</si>
  <si>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</si>
  <si>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</si>
  <si>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</si>
  <si>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</si>
  <si>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</si>
  <si>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</si>
  <si>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</si>
  <si>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</si>
  <si>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</si>
  <si>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</si>
  <si>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</si>
  <si>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</si>
  <si>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</si>
  <si>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</si>
  <si>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</si>
  <si>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</si>
  <si>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</si>
  <si>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</si>
  <si>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</si>
  <si>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</si>
  <si>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</si>
  <si>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</si>
  <si>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</si>
  <si>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</si>
  <si>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</si>
  <si>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</si>
  <si>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</si>
  <si>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</si>
  <si>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</si>
  <si>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</si>
  <si>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</si>
  <si>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</si>
  <si>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</si>
  <si>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</si>
  <si>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</si>
  <si>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</si>
  <si>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</si>
  <si>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</si>
  <si>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</si>
  <si>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</si>
  <si>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</si>
  <si>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</si>
  <si>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</si>
  <si>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</si>
  <si>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</si>
  <si>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</si>
  <si>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</si>
  <si>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</si>
  <si>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</si>
  <si>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</si>
  <si>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</si>
  <si>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</si>
  <si>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</si>
  <si>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</si>
  <si>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</si>
  <si>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</si>
  <si>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</si>
  <si>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</si>
  <si>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</si>
  <si>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</si>
  <si>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</si>
  <si>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</si>
  <si>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</si>
  <si>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</si>
  <si>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</si>
  <si>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</si>
  <si>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</si>
  <si>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</si>
  <si>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</si>
  <si>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</si>
  <si>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</si>
  <si>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</si>
  <si>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</si>
  <si>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</si>
  <si>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</si>
  <si>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</si>
  <si>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</si>
  <si>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</si>
  <si>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</si>
  <si>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</si>
  <si>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</si>
  <si>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</si>
  <si>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</si>
  <si>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</si>
  <si>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</si>
  <si>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</si>
  <si>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</si>
  <si>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</si>
  <si>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</si>
  <si>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</si>
  <si>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</si>
  <si>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</si>
  <si>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</si>
  <si>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</si>
  <si>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</si>
  <si>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</si>
  <si>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</si>
  <si>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</si>
  <si>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</si>
  <si>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</si>
  <si>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</si>
  <si>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</si>
  <si>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</si>
  <si>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</si>
  <si>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</si>
  <si>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</si>
  <si>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</si>
  <si>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</si>
  <si>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</si>
  <si>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</si>
  <si>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</si>
  <si>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</si>
  <si>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</si>
  <si>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</si>
  <si>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</si>
  <si>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</si>
  <si>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</si>
  <si>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</si>
  <si>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</si>
  <si>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</si>
  <si>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</si>
  <si>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</si>
  <si>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</si>
  <si>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</si>
  <si>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</si>
  <si>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</si>
  <si>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</si>
  <si>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</si>
  <si>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</si>
  <si>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</si>
  <si>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</si>
  <si>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</si>
  <si>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</si>
  <si>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</si>
  <si>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</si>
  <si>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</si>
  <si>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</si>
  <si>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</si>
  <si>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</si>
  <si>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</si>
  <si>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</si>
  <si>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</si>
  <si>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</si>
  <si>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</si>
  <si>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</si>
  <si>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</si>
  <si>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</si>
  <si>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</si>
  <si>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</si>
  <si>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</si>
  <si>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</si>
  <si>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</si>
  <si>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</si>
  <si>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</si>
  <si>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</si>
  <si>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</si>
  <si>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</si>
  <si>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</si>
  <si>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</si>
  <si>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</si>
  <si>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</si>
  <si>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</si>
  <si>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</si>
  <si>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</si>
  <si>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</si>
  <si>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</si>
  <si>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</si>
  <si>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</si>
  <si>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</si>
  <si>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</si>
  <si>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</si>
  <si>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</si>
  <si>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</si>
  <si>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</si>
  <si>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</si>
  <si>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</si>
  <si>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</si>
  <si>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</si>
  <si>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</si>
  <si>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</si>
  <si>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</si>
  <si>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</si>
  <si>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</si>
  <si>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</si>
  <si>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</si>
  <si>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</si>
  <si>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</si>
  <si>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</si>
  <si>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</si>
  <si>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</si>
  <si>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</si>
  <si>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</si>
  <si>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</si>
  <si>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</si>
  <si>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</si>
  <si>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</si>
  <si>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</si>
  <si>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</si>
  <si>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</si>
  <si>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</si>
  <si>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</si>
  <si>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</si>
  <si>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</si>
  <si>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</si>
  <si>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</si>
  <si>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</si>
  <si>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</si>
  <si>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</si>
  <si>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</si>
  <si>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</si>
  <si>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</si>
  <si>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</si>
  <si>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</si>
  <si>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</si>
  <si>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</si>
  <si>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</si>
  <si>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</si>
  <si>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</si>
  <si>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</si>
  <si>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</si>
  <si>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</si>
  <si>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</si>
  <si>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</si>
  <si>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</si>
  <si>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</si>
  <si>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</si>
  <si>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</si>
  <si>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</si>
  <si>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</si>
  <si>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</si>
  <si>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</si>
  <si>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</si>
  <si>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</si>
  <si>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</si>
  <si>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</si>
  <si>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</si>
  <si>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</si>
  <si>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</si>
  <si>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</si>
  <si>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</si>
  <si>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</si>
  <si>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</si>
  <si>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</si>
  <si>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</si>
  <si>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</si>
  <si>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</si>
  <si>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</si>
  <si>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</si>
  <si>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</si>
  <si>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</si>
  <si>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</si>
  <si>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</si>
  <si>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</si>
  <si>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</si>
  <si>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</si>
  <si>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</si>
  <si>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</si>
  <si>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</si>
  <si>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</si>
  <si>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</si>
  <si>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</si>
  <si>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</si>
  <si>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</si>
  <si>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</si>
  <si>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</si>
  <si>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</si>
  <si>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</si>
  <si>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</si>
  <si>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</si>
  <si>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</si>
  <si>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</si>
  <si>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</si>
  <si>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</si>
  <si>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</si>
  <si>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</si>
  <si>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</si>
  <si>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</si>
  <si>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</si>
  <si>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</si>
  <si>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</si>
  <si>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</si>
  <si>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</si>
  <si>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</si>
  <si>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</si>
  <si>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</si>
  <si>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</si>
  <si>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</si>
  <si>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</si>
  <si>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</si>
  <si>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</si>
  <si>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</si>
  <si>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</si>
  <si>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</si>
  <si>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</si>
  <si>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</si>
  <si>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</si>
  <si>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</si>
  <si>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</si>
  <si>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</si>
  <si>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</si>
  <si>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</si>
  <si>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</si>
  <si>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</si>
  <si>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</si>
  <si>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</si>
  <si>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</si>
  <si>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</si>
  <si>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</si>
  <si>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</si>
  <si>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</si>
  <si>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</si>
  <si>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</si>
  <si>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</si>
  <si>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</si>
  <si>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</si>
  <si>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</si>
  <si>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</si>
  <si>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</si>
  <si>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</si>
  <si>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</si>
  <si>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</si>
  <si>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</si>
  <si>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</si>
  <si>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</si>
  <si>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</si>
  <si>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</si>
  <si>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</si>
  <si>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</si>
  <si>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</si>
  <si>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</si>
  <si>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</si>
  <si>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</si>
  <si>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</si>
  <si>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</si>
  <si>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</si>
  <si>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</si>
  <si>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</si>
  <si>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</si>
  <si>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</si>
  <si>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</si>
  <si>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</si>
  <si>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</si>
  <si>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</si>
  <si>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</si>
  <si>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</si>
  <si>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</si>
  <si>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</si>
  <si>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</si>
  <si>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</si>
  <si>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</si>
  <si>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</si>
  <si>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</si>
  <si>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</si>
  <si>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</si>
  <si>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</si>
  <si>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</si>
  <si>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</si>
  <si>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</si>
  <si>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</si>
  <si>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</si>
  <si>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</si>
  <si>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</si>
  <si>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</si>
  <si>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</si>
  <si>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</si>
  <si>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</si>
  <si>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</si>
  <si>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</si>
  <si>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</si>
  <si>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</si>
  <si>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</si>
  <si>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</si>
  <si>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</si>
  <si>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</si>
  <si>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</si>
  <si>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</si>
  <si>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</si>
  <si>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</si>
  <si>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</si>
  <si>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</si>
  <si>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</si>
  <si>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</si>
  <si>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</si>
  <si>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</si>
  <si>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</si>
  <si>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</si>
  <si>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</si>
  <si>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</si>
  <si>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</si>
  <si>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</si>
  <si>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</si>
  <si>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</si>
  <si>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</si>
  <si>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</si>
  <si>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</si>
  <si>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</si>
  <si>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</si>
  <si>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</si>
  <si>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</si>
  <si>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</si>
  <si>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</si>
  <si>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</si>
  <si>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</si>
  <si>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</si>
  <si>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</si>
  <si>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</si>
  <si>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</si>
  <si>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</si>
  <si>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</si>
  <si>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</si>
  <si>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</si>
  <si>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</si>
  <si>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</si>
  <si>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</si>
  <si>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</si>
  <si>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</si>
  <si>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</si>
  <si>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</si>
  <si>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</si>
  <si>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</si>
  <si>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</si>
  <si>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</si>
  <si>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</si>
  <si>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</si>
  <si>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</si>
  <si>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</si>
  <si>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</si>
  <si>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</si>
  <si>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</si>
  <si>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</si>
  <si>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</si>
  <si>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</si>
  <si>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</si>
  <si>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</si>
  <si>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</si>
  <si>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</si>
  <si>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</si>
  <si>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</si>
  <si>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</si>
  <si>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</si>
  <si>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</si>
  <si>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</si>
  <si>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</si>
  <si>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</si>
  <si>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</si>
  <si>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</si>
  <si>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</si>
  <si>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</si>
  <si>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</si>
  <si>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</si>
  <si>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</si>
  <si>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</si>
  <si>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</si>
  <si>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</si>
  <si>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</si>
  <si>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</si>
  <si>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</si>
  <si>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</si>
  <si>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</si>
  <si>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</si>
  <si>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</si>
  <si>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</si>
  <si>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</si>
  <si>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</si>
  <si>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</si>
  <si>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</si>
  <si>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</si>
  <si>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</si>
  <si>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</si>
  <si>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</si>
  <si>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</si>
  <si>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</si>
  <si>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</si>
  <si>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</si>
  <si>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</si>
  <si>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</si>
  <si>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</si>
  <si>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</si>
  <si>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</si>
  <si>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</si>
  <si>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</si>
  <si>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</si>
  <si>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</si>
  <si>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</si>
  <si>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</si>
  <si>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</si>
  <si>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</si>
  <si>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</si>
  <si>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</si>
  <si>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</si>
  <si>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</si>
  <si>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</si>
  <si>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</si>
  <si>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</si>
  <si>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</si>
  <si>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</si>
  <si>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</si>
  <si>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</si>
  <si>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</si>
  <si>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</si>
  <si>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</si>
  <si>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</si>
  <si>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</si>
  <si>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</si>
  <si>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</si>
  <si>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</si>
  <si>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</si>
  <si>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</si>
  <si>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</si>
  <si>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</si>
  <si>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</si>
  <si>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</si>
  <si>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</si>
  <si>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</si>
  <si>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</si>
  <si>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</si>
  <si>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</si>
  <si>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</si>
  <si>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</si>
  <si>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</si>
  <si>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</si>
  <si>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</si>
  <si>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</si>
  <si>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</si>
  <si>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</si>
  <si>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</si>
  <si>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</si>
  <si>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</si>
  <si>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</si>
  <si>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</si>
  <si>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</si>
  <si>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</si>
  <si>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</si>
  <si>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</si>
  <si>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</si>
  <si>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</si>
  <si>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</si>
  <si>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</si>
  <si>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</si>
  <si>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</si>
  <si>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</si>
  <si>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</si>
  <si>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</si>
  <si>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</si>
  <si>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</si>
  <si>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</si>
  <si>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</si>
  <si>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</si>
  <si>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</si>
  <si>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</si>
  <si>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</si>
  <si>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</si>
  <si>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</si>
  <si>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</si>
  <si>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</si>
  <si>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</si>
  <si>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</si>
  <si>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</si>
  <si>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</si>
  <si>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</si>
  <si>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</si>
  <si>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</si>
  <si>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</si>
  <si>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</si>
  <si>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</si>
  <si>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</si>
  <si>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</si>
  <si>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</si>
  <si>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</si>
  <si>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</si>
  <si>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</si>
  <si>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</si>
  <si>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</si>
  <si>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</si>
  <si>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</si>
  <si>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</si>
  <si>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</si>
  <si>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</si>
  <si>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</si>
  <si>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</si>
  <si>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</si>
  <si>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</si>
  <si>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</si>
  <si>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</si>
  <si>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</si>
  <si>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</si>
  <si>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</si>
  <si>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</si>
  <si>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</si>
  <si>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</si>
  <si>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</si>
  <si>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</si>
  <si>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</si>
  <si>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</si>
  <si>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</si>
  <si>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</si>
  <si>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</si>
  <si>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</si>
  <si>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</si>
  <si>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</si>
  <si>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</si>
  <si>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</si>
  <si>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</si>
  <si>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</si>
  <si>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</si>
  <si>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</si>
  <si>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</si>
  <si>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</si>
  <si>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</si>
  <si>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</si>
  <si>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</si>
  <si>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</si>
  <si>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</si>
  <si>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</si>
  <si>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</si>
  <si>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</si>
  <si>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</si>
  <si>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</si>
  <si>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</si>
  <si>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</si>
  <si>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</si>
  <si>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</si>
  <si>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</si>
  <si>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</si>
  <si>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</si>
  <si>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</si>
  <si>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</si>
  <si>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</si>
  <si>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</si>
  <si>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</si>
  <si>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</si>
  <si>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</si>
  <si>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</si>
  <si>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</si>
  <si>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</si>
  <si>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</si>
  <si>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</si>
  <si>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</si>
  <si>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</si>
  <si>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</si>
  <si>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</si>
  <si>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</si>
  <si>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</si>
  <si>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</si>
  <si>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</si>
  <si>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</si>
  <si>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</si>
  <si>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</si>
  <si>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</si>
  <si>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</si>
  <si>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</si>
  <si>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</si>
  <si>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</si>
  <si>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</si>
  <si>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</si>
  <si>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</si>
  <si>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</si>
  <si>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</si>
  <si>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</si>
  <si>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</si>
  <si>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</si>
  <si>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</si>
  <si>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</si>
  <si>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</si>
  <si>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</si>
  <si>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</si>
  <si>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</si>
  <si>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</si>
  <si>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</si>
  <si>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</si>
  <si>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</si>
  <si>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</si>
  <si>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</si>
  <si>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</si>
  <si>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</si>
  <si>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</si>
  <si>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</si>
  <si>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</si>
  <si>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</si>
  <si>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</si>
  <si>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</si>
  <si>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</si>
  <si>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</si>
  <si>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</si>
  <si>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</si>
  <si>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</si>
  <si>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</si>
  <si>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</si>
  <si>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</si>
  <si>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</si>
  <si>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</si>
  <si>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</si>
  <si>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</si>
  <si>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</si>
  <si>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</si>
  <si>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</si>
  <si>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</si>
  <si>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</si>
  <si>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</si>
  <si>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</si>
  <si>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</si>
  <si>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</si>
  <si>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</si>
  <si>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</si>
  <si>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</si>
  <si>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</si>
  <si>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</si>
  <si>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</si>
  <si>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</si>
  <si>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</si>
  <si>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</si>
  <si>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</si>
  <si>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</si>
  <si>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</si>
  <si>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</si>
  <si>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</si>
  <si>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</si>
  <si>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</si>
  <si>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</si>
  <si>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</si>
  <si>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</si>
  <si>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</si>
  <si>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</si>
  <si>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</si>
  <si>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</si>
  <si>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</si>
  <si>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</si>
  <si>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</si>
  <si>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</si>
  <si>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</si>
  <si>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</si>
  <si>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</si>
  <si>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</si>
  <si>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</si>
  <si>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</si>
  <si>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</si>
  <si>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</si>
  <si>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</si>
  <si>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</si>
  <si>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</si>
  <si>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</si>
  <si>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</si>
  <si>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</si>
  <si>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</si>
  <si>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</si>
  <si>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</si>
  <si>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</si>
  <si>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</si>
  <si>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</si>
  <si>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</si>
  <si>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</si>
  <si>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</si>
  <si>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</si>
  <si>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</si>
  <si>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</si>
  <si>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</si>
  <si>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</si>
  <si>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</si>
  <si>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</si>
  <si>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</si>
  <si>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</si>
  <si>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</si>
  <si>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</si>
  <si>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</si>
  <si>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</si>
  <si>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</si>
  <si>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</si>
  <si>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</si>
  <si>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</si>
  <si>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</si>
  <si>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</si>
  <si>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</si>
  <si>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</si>
  <si>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</si>
  <si>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</si>
  <si>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</si>
  <si>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</si>
  <si>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</si>
  <si>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</si>
  <si>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</si>
  <si>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</si>
  <si>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</si>
  <si>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</si>
  <si>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</si>
  <si>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</si>
  <si>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</si>
  <si>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</si>
  <si>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</si>
  <si>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</si>
  <si>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</si>
  <si>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</si>
  <si>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</si>
  <si>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</si>
  <si>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</si>
  <si>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</si>
  <si>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</si>
  <si>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</si>
  <si>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</si>
  <si>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</si>
  <si>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</si>
  <si>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</si>
  <si>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</si>
  <si>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</si>
  <si>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</si>
  <si>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</si>
  <si>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</si>
  <si>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</si>
  <si>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</si>
  <si>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</si>
  <si>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</si>
  <si>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</si>
  <si>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</si>
  <si>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</si>
  <si>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</si>
  <si>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</si>
  <si>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</si>
  <si>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</si>
  <si>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</si>
  <si>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</si>
  <si>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</si>
  <si>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</si>
  <si>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</si>
  <si>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</si>
  <si>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</si>
  <si>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</si>
  <si>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</si>
  <si>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</si>
  <si>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</si>
  <si>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</si>
  <si>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</si>
  <si>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</si>
  <si>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</si>
  <si>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</si>
  <si>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</si>
  <si>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</si>
  <si>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</si>
  <si>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</si>
  <si>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</si>
  <si>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</si>
  <si>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</si>
  <si>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</si>
  <si>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</si>
  <si>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</si>
  <si>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</si>
  <si>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</si>
  <si>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</si>
  <si>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</si>
  <si>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</si>
  <si>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</si>
  <si>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</si>
  <si>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</si>
  <si>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</si>
  <si>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</si>
  <si>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</si>
  <si>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</si>
  <si>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</si>
  <si>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</si>
  <si>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</si>
  <si>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</si>
  <si>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</si>
  <si>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</si>
  <si>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</si>
  <si>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</si>
  <si>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</si>
  <si>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</si>
  <si>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</si>
  <si>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</si>
  <si>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</si>
  <si>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</si>
  <si>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</si>
  <si>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</si>
  <si>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</si>
  <si>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</si>
  <si>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</si>
  <si>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</si>
  <si>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</si>
  <si>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</si>
  <si>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</si>
  <si>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</si>
  <si>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</si>
  <si>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</si>
  <si>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</si>
  <si>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</si>
  <si>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</si>
  <si>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</si>
  <si>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</si>
  <si>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</si>
  <si>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</si>
  <si>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</si>
  <si>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</si>
  <si>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</si>
  <si>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</si>
  <si>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</si>
  <si>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</si>
  <si>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</si>
  <si>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</si>
  <si>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</si>
  <si>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</si>
  <si>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</si>
  <si>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</si>
  <si>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</si>
  <si>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</si>
  <si>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</si>
  <si>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</si>
  <si>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</si>
  <si>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</si>
  <si>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</si>
  <si>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</si>
  <si>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</si>
  <si>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</si>
  <si>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</si>
  <si>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</si>
  <si>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</si>
  <si>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</si>
  <si>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</si>
  <si>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</si>
  <si>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</si>
  <si>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</si>
  <si>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</si>
  <si>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</si>
  <si>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</si>
  <si>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</si>
  <si>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</si>
  <si>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</si>
  <si>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</si>
  <si>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</si>
  <si>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</si>
  <si>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</si>
  <si>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</si>
  <si>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</si>
  <si>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</si>
  <si>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</si>
  <si>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</si>
  <si>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</si>
  <si>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</si>
  <si>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</si>
  <si>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</si>
  <si>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</si>
  <si>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</si>
  <si>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</si>
  <si>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</si>
  <si>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</si>
  <si>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</si>
  <si>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</si>
  <si>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</si>
  <si>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</si>
  <si>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</si>
  <si>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</si>
  <si>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</si>
  <si>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</si>
  <si>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</si>
  <si>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</si>
  <si>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</si>
  <si>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</si>
  <si>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</si>
  <si>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</si>
  <si>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</si>
  <si>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</si>
  <si>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</si>
  <si>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</si>
  <si>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</si>
  <si>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</si>
  <si>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</si>
  <si>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</si>
  <si>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</si>
  <si>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</si>
  <si>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</si>
  <si>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</si>
  <si>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</si>
  <si>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</si>
  <si>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</si>
  <si>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</si>
  <si>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</si>
  <si>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</si>
  <si>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</si>
  <si>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</si>
  <si>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</si>
  <si>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</si>
  <si>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</si>
  <si>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</si>
  <si>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</si>
  <si>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</si>
  <si>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</si>
  <si>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</si>
  <si>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</si>
  <si>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</si>
  <si>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</si>
  <si>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</si>
  <si>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</si>
  <si>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</si>
  <si>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</si>
  <si>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</si>
  <si>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</si>
  <si>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</si>
  <si>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</si>
  <si>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</si>
  <si>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</si>
  <si>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</si>
  <si>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</si>
  <si>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</si>
  <si>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</si>
  <si>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</si>
  <si>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</si>
  <si>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</si>
  <si>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</si>
  <si>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</si>
  <si>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</si>
  <si>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</si>
  <si>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</si>
  <si>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</si>
  <si>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</si>
  <si>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</si>
  <si>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</si>
  <si>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</si>
  <si>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</si>
  <si>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</si>
  <si>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</si>
  <si>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</si>
  <si>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</si>
  <si>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</si>
  <si>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</si>
  <si>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</si>
  <si>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</si>
  <si>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</si>
  <si>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</si>
  <si>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</si>
  <si>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</si>
  <si>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</si>
  <si>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</si>
  <si>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</si>
  <si>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</si>
  <si>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</si>
  <si>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</si>
  <si>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</si>
  <si>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</si>
  <si>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</si>
  <si>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</si>
  <si>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</si>
  <si>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</si>
  <si>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</si>
  <si>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</si>
  <si>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</si>
  <si>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</si>
  <si>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</si>
  <si>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</si>
  <si>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</si>
  <si>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</si>
  <si>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</si>
  <si>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</si>
  <si>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</si>
  <si>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</si>
  <si>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</si>
  <si>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</si>
  <si>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</si>
  <si>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</si>
  <si>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</si>
  <si>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</si>
  <si>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</si>
  <si>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</si>
  <si>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</si>
  <si>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</si>
  <si>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</si>
  <si>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</si>
  <si>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</si>
  <si>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</si>
  <si>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</si>
  <si>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</si>
  <si>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</si>
  <si>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</si>
  <si>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</si>
  <si>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</si>
  <si>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</si>
  <si>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</si>
  <si>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</si>
  <si>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</si>
  <si>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</si>
  <si>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</si>
  <si>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</si>
  <si>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</si>
  <si>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</si>
  <si>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</si>
  <si>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</si>
  <si>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</si>
  <si>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</si>
  <si>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</si>
  <si>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</si>
  <si>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</si>
  <si>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</si>
  <si>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</si>
  <si>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</si>
  <si>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</si>
  <si>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</si>
  <si>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</si>
  <si>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</si>
  <si>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</si>
  <si>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</si>
  <si>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</si>
  <si>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</si>
  <si>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</si>
  <si>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</si>
  <si>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</si>
  <si>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</si>
  <si>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</si>
  <si>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</si>
  <si>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</si>
  <si>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</si>
  <si>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</si>
  <si>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</si>
  <si>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</si>
  <si>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</si>
  <si>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</si>
  <si>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</si>
  <si>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</si>
  <si>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</si>
  <si>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</si>
  <si>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</si>
  <si>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</si>
  <si>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</si>
  <si>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</si>
  <si>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</si>
  <si>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</si>
  <si>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</si>
  <si>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</si>
  <si>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</si>
  <si>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</si>
  <si>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</si>
  <si>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</si>
  <si>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</si>
  <si>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</si>
  <si>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</si>
  <si>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</si>
  <si>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</si>
  <si>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</si>
  <si>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</si>
  <si>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</si>
  <si>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</si>
  <si>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</si>
  <si>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</si>
  <si>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</si>
  <si>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</si>
  <si>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</si>
  <si>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</si>
  <si>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</si>
  <si>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</si>
  <si>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</si>
  <si>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</si>
  <si>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</si>
  <si>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</si>
  <si>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</si>
  <si>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</si>
  <si>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</si>
  <si>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</si>
  <si>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</si>
  <si>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</si>
  <si>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</si>
  <si>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</si>
  <si>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</si>
  <si>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</si>
  <si>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</si>
  <si>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</si>
  <si>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</si>
  <si>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</si>
  <si>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</si>
  <si>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</si>
  <si>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</si>
  <si>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</si>
  <si>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</si>
  <si>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</si>
  <si>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</si>
  <si>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</si>
  <si>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</si>
  <si>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</si>
  <si>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</si>
  <si>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</si>
  <si>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</si>
  <si>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</si>
  <si>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</si>
  <si>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</si>
  <si>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</si>
  <si>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</si>
  <si>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</si>
  <si>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</si>
  <si>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</si>
  <si>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</si>
  <si>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</si>
  <si>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</si>
  <si>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</si>
  <si>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</si>
  <si>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</si>
  <si>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</si>
  <si>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</si>
  <si>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</si>
  <si>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</si>
  <si>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</si>
  <si>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</si>
  <si>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</si>
  <si>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</si>
  <si>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</si>
  <si>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</si>
  <si>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</si>
  <si>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</si>
  <si>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</si>
  <si>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</si>
  <si>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</si>
  <si>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</si>
  <si>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</si>
  <si>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</si>
  <si>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</si>
  <si>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</si>
  <si>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</si>
  <si>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</si>
  <si>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</si>
  <si>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</si>
  <si>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</si>
  <si>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</si>
  <si>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</si>
  <si>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</si>
  <si>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</si>
  <si>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</si>
  <si>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</si>
  <si>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</si>
  <si>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</si>
  <si>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</si>
  <si>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</si>
  <si>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</si>
  <si>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</si>
  <si>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</si>
  <si>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</si>
  <si>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</si>
  <si>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</si>
  <si>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</si>
  <si>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</si>
  <si>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</si>
  <si>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</si>
  <si>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</si>
  <si>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</si>
  <si>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</si>
  <si>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</si>
  <si>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</si>
  <si>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</si>
  <si>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</si>
  <si>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</si>
  <si>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</si>
  <si>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</si>
  <si>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</si>
  <si>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</si>
  <si>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</si>
  <si>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</si>
  <si>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</si>
  <si>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</si>
  <si>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</si>
  <si>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</si>
  <si>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</si>
  <si>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</si>
  <si>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</si>
  <si>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</si>
  <si>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</si>
  <si>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</si>
  <si>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</si>
  <si>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</si>
  <si>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</si>
  <si>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</si>
  <si>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</si>
  <si>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</si>
  <si>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</si>
  <si>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</si>
  <si>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</si>
  <si>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</si>
  <si>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</si>
  <si>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</si>
  <si>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</si>
  <si>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</si>
  <si>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</si>
  <si>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</si>
  <si>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</si>
  <si>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</si>
  <si>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</si>
  <si>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</si>
  <si>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</si>
  <si>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</si>
  <si>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</si>
  <si>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</si>
  <si>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</si>
  <si>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</si>
  <si>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</si>
  <si>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</si>
  <si>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</si>
  <si>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</si>
  <si>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</si>
  <si>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</si>
  <si>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</si>
  <si>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</si>
  <si>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</si>
  <si>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</si>
  <si>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</si>
  <si>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</si>
  <si>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</si>
  <si>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</si>
  <si>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</si>
  <si>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</si>
  <si>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</si>
  <si>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</si>
  <si>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</si>
  <si>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</si>
  <si>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</si>
  <si>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</si>
  <si>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</si>
  <si>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</si>
  <si>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</si>
  <si>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</si>
  <si>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</si>
  <si>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</si>
  <si>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</si>
  <si>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</si>
  <si>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</si>
  <si>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</si>
  <si>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</si>
  <si>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</si>
  <si>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</si>
  <si>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</si>
  <si>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</si>
  <si>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</si>
  <si>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</si>
  <si>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</si>
  <si>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</si>
  <si>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</si>
  <si>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</si>
  <si>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</si>
  <si>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</si>
  <si>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</si>
  <si>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</si>
  <si>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</si>
  <si>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</si>
  <si>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</si>
  <si>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</si>
  <si>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</si>
  <si>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</si>
  <si>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</si>
  <si>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</si>
  <si>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</si>
  <si>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</si>
  <si>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</si>
  <si>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</si>
  <si>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</si>
  <si>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</si>
  <si>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</si>
  <si>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</si>
  <si>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</si>
  <si>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</si>
  <si>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</si>
  <si>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</si>
  <si>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</si>
  <si>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</si>
  <si>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</si>
  <si>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</si>
  <si>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</si>
  <si>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</si>
  <si>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</si>
  <si>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</si>
  <si>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</si>
  <si>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</si>
  <si>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</si>
  <si>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</si>
  <si>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</si>
  <si>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</si>
  <si>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</si>
  <si>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</si>
  <si>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</si>
  <si>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</si>
  <si>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</si>
  <si>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</si>
  <si>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</si>
  <si>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</si>
  <si>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</si>
  <si>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</si>
  <si>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</si>
  <si>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</si>
  <si>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</si>
  <si>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</si>
  <si>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</si>
  <si>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</si>
  <si>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</si>
  <si>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</si>
  <si>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</si>
  <si>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</si>
  <si>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</si>
  <si>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</si>
  <si>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</si>
  <si>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</si>
  <si>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</si>
  <si>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</si>
  <si>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</si>
  <si>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</si>
  <si>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</si>
  <si>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</si>
  <si>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</si>
  <si>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</si>
  <si>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</si>
  <si>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</si>
  <si>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</si>
  <si>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</si>
  <si>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</si>
  <si>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</si>
  <si>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</si>
  <si>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</si>
  <si>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</si>
  <si>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</si>
  <si>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</si>
  <si>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</si>
  <si>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</si>
  <si>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</si>
  <si>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</si>
  <si>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</si>
  <si>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</si>
  <si>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</si>
  <si>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</si>
  <si>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</si>
  <si>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</si>
  <si>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</si>
  <si>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</si>
  <si>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</si>
  <si>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</si>
  <si>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</si>
  <si>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</si>
  <si>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</si>
  <si>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</si>
  <si>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</si>
  <si>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</si>
  <si>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</si>
  <si>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</si>
  <si>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</si>
  <si>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</si>
  <si>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</si>
  <si>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</si>
  <si>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</si>
  <si>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</si>
  <si>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</si>
  <si>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</si>
  <si>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</si>
  <si>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</si>
  <si>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</si>
  <si>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</si>
  <si>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</si>
  <si>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</si>
  <si>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</si>
  <si>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</si>
  <si>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</si>
  <si>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</si>
  <si>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</si>
  <si>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</si>
  <si>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</si>
  <si>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</si>
  <si>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</si>
  <si>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</si>
  <si>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</si>
  <si>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</si>
  <si>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</si>
  <si>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</si>
  <si>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</si>
  <si>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</si>
  <si>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</si>
  <si>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</si>
  <si>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</si>
  <si>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</si>
  <si>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</si>
  <si>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</si>
  <si>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</si>
  <si>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</si>
  <si>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</si>
  <si>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</si>
  <si>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</si>
  <si>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</si>
  <si>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</si>
  <si>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</si>
  <si>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</si>
  <si>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</si>
  <si>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</si>
  <si>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</si>
  <si>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</si>
  <si>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</si>
  <si>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</si>
  <si>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</si>
  <si>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</si>
  <si>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</si>
  <si>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</si>
  <si>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</si>
  <si>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</si>
  <si>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</si>
  <si>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</si>
  <si>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</si>
  <si>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</si>
  <si>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</si>
  <si>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</si>
  <si>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</si>
  <si>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</si>
  <si>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</si>
  <si>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</si>
  <si>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</si>
  <si>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</si>
  <si>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</si>
  <si>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</si>
  <si>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</si>
  <si>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</si>
  <si>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</si>
  <si>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</si>
  <si>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</si>
  <si>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</si>
  <si>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</si>
  <si>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</si>
  <si>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</si>
  <si>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</si>
  <si>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</si>
  <si>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</si>
  <si>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</si>
  <si>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</si>
  <si>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</si>
  <si>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</si>
  <si>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</si>
  <si>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</si>
  <si>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</si>
  <si>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</si>
  <si>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</si>
  <si>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</si>
  <si>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</si>
  <si>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</si>
  <si>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</si>
  <si>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</si>
  <si>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</si>
  <si>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</si>
  <si>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</si>
  <si>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</si>
  <si>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</si>
  <si>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</si>
  <si>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</si>
  <si>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</si>
  <si>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</si>
  <si>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</si>
  <si>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</si>
  <si>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</si>
  <si>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</si>
  <si>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</si>
  <si>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</si>
  <si>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</si>
  <si>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</si>
  <si>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</si>
  <si>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</si>
  <si>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</si>
  <si>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</si>
  <si>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</si>
  <si>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</si>
  <si>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</si>
  <si>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</si>
  <si>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</si>
  <si>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</si>
  <si>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</si>
  <si>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</si>
  <si>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</si>
  <si>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</si>
  <si>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</si>
  <si>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</si>
  <si>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</si>
  <si>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</si>
  <si>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</si>
  <si>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</si>
  <si>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</si>
  <si>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</si>
  <si>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</si>
  <si>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</si>
  <si>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</si>
  <si>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</si>
  <si>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</si>
  <si>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</si>
  <si>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</si>
  <si>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</si>
  <si>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</si>
  <si>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</si>
  <si>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</si>
  <si>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</si>
  <si>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</si>
  <si>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</si>
  <si>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</si>
  <si>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</si>
  <si>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</si>
  <si>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</si>
  <si>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</si>
  <si>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</si>
  <si>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</si>
  <si>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</si>
  <si>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</si>
  <si>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</si>
  <si>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</si>
  <si>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</si>
  <si>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</si>
  <si>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</si>
  <si>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</si>
  <si>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</si>
  <si>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</si>
  <si>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</si>
  <si>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</si>
  <si>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</si>
  <si>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</si>
  <si>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</si>
  <si>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</si>
  <si>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</si>
  <si>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</si>
  <si>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</si>
  <si>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</si>
  <si>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</si>
  <si>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</si>
  <si>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</si>
  <si>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</si>
  <si>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</si>
  <si>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</si>
  <si>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</si>
  <si>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</si>
  <si>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</si>
  <si>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</si>
  <si>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</si>
  <si>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</si>
  <si>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</si>
  <si>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</si>
  <si>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</si>
  <si>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</si>
  <si>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</si>
  <si>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</si>
  <si>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</si>
  <si>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</si>
  <si>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</si>
  <si>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</si>
  <si>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</si>
  <si>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</si>
  <si>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</si>
  <si>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</si>
  <si>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</si>
  <si>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</si>
  <si>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</si>
  <si>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</si>
  <si>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</si>
  <si>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</si>
  <si>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</si>
  <si>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</si>
  <si>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</si>
  <si>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</si>
  <si>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</si>
  <si>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</si>
  <si>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</si>
  <si>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</si>
  <si>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</si>
  <si>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</si>
  <si>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</si>
  <si>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</si>
  <si>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</si>
  <si>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</si>
  <si>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</si>
  <si>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</si>
  <si>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</si>
  <si>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</si>
  <si>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</si>
  <si>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</si>
  <si>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</si>
  <si>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</si>
  <si>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</si>
  <si>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</si>
  <si>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</si>
  <si>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</si>
  <si>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</si>
  <si>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</si>
  <si>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</si>
  <si>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</si>
  <si>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</si>
  <si>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</si>
  <si>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</si>
  <si>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</si>
  <si>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</si>
  <si>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</si>
  <si>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</si>
  <si>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</si>
  <si>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</si>
  <si>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</si>
  <si>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</si>
  <si>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</si>
  <si>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</si>
  <si>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</si>
  <si>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</si>
  <si>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</si>
  <si>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</si>
  <si>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</si>
  <si>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</si>
  <si>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</si>
  <si>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</si>
  <si>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</si>
  <si>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</si>
  <si>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</si>
  <si>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</si>
  <si>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</si>
  <si>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</si>
  <si>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</si>
  <si>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</si>
  <si>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</si>
  <si>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</si>
  <si>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</si>
  <si>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</si>
  <si>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</si>
  <si>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</si>
  <si>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</si>
  <si>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</si>
  <si>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</si>
  <si>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</si>
  <si>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</si>
  <si>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</si>
  <si>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</si>
  <si>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</si>
  <si>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</si>
  <si>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</si>
  <si>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</si>
  <si>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</si>
  <si>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</si>
  <si>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</si>
  <si>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</si>
  <si>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</si>
  <si>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</si>
  <si>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</si>
  <si>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</si>
  <si>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</si>
  <si>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</si>
  <si>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</si>
  <si>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</si>
  <si>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</si>
  <si>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</si>
  <si>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</si>
  <si>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</si>
  <si>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</si>
  <si>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</si>
  <si>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</si>
  <si>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</si>
  <si>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</si>
  <si>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</si>
  <si>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</si>
  <si>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</si>
  <si>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</si>
  <si>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</si>
  <si>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</si>
  <si>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</si>
  <si>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</si>
  <si>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</si>
  <si>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</si>
  <si>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</si>
  <si>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</si>
  <si>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</si>
  <si>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</si>
  <si>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</si>
  <si>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</si>
  <si>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</si>
  <si>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</si>
  <si>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</si>
  <si>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</si>
  <si>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</si>
  <si>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</si>
  <si>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</si>
  <si>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</si>
  <si>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</si>
  <si>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</si>
  <si>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</si>
  <si>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</si>
  <si>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</si>
  <si>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</si>
  <si>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</si>
  <si>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</si>
  <si>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</si>
  <si>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</si>
  <si>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</si>
  <si>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</si>
  <si>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</si>
  <si>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</si>
  <si>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</si>
  <si>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</si>
  <si>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</si>
  <si>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</si>
  <si>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</si>
  <si>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</si>
  <si>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</si>
  <si>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</si>
  <si>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</si>
  <si>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</si>
  <si>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</si>
  <si>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</si>
  <si>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</si>
  <si>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</si>
  <si>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</si>
  <si>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</si>
  <si>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</si>
  <si>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</si>
  <si>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</si>
  <si>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</si>
  <si>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</si>
  <si>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</si>
  <si>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</si>
  <si>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</si>
  <si>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</si>
  <si>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</si>
  <si>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</si>
  <si>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</si>
  <si>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</si>
  <si>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</si>
  <si>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</si>
  <si>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</si>
  <si>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</si>
  <si>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</si>
  <si>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</si>
  <si>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</si>
  <si>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</si>
  <si>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</si>
  <si>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</si>
  <si>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</si>
  <si>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</si>
  <si>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</si>
  <si>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</si>
  <si>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</si>
  <si>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</si>
  <si>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</si>
  <si>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</si>
  <si>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</si>
  <si>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</si>
  <si>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</si>
  <si>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</si>
  <si>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</si>
  <si>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</si>
  <si>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</si>
  <si>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</si>
  <si>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</si>
  <si>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</si>
  <si>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</si>
  <si>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</si>
  <si>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</si>
  <si>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</si>
  <si>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</si>
  <si>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</si>
  <si>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</si>
  <si>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</si>
  <si>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</si>
  <si>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</si>
  <si>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</si>
  <si>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</si>
  <si>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</si>
  <si>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</si>
  <si>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</si>
  <si>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</si>
  <si>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</si>
  <si>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</si>
  <si>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</si>
  <si>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</si>
  <si>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</si>
  <si>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</si>
  <si>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</si>
  <si>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</si>
  <si>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</si>
  <si>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</si>
  <si>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</si>
  <si>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</si>
  <si>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</si>
  <si>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</si>
  <si>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</si>
  <si>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</si>
  <si>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</si>
  <si>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</si>
  <si>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</si>
  <si>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</si>
  <si>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</si>
  <si>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</si>
  <si>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</si>
  <si>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</si>
  <si>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</si>
  <si>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</si>
  <si>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</si>
  <si>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</si>
  <si>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</si>
  <si>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</si>
  <si>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</si>
  <si>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</si>
  <si>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</si>
  <si>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</si>
  <si>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</si>
  <si>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</si>
  <si>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</si>
  <si>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</si>
  <si>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</si>
  <si>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</si>
  <si>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</si>
  <si>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</si>
  <si>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</si>
  <si>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</si>
  <si>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</si>
  <si>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</si>
  <si>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</si>
  <si>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</si>
  <si>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</si>
  <si>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</si>
  <si>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</si>
  <si>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</si>
  <si>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</si>
  <si>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</si>
  <si>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</si>
  <si>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</si>
  <si>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</si>
  <si>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</si>
  <si>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</si>
  <si>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</si>
  <si>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</si>
  <si>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</si>
  <si>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</si>
  <si>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</si>
  <si>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</si>
  <si>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</si>
  <si>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</si>
  <si>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</si>
  <si>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</si>
  <si>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</si>
  <si>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</si>
  <si>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</si>
  <si>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</si>
  <si>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</si>
  <si>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</si>
  <si>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</si>
  <si>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</si>
  <si>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</si>
  <si>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</si>
  <si>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</si>
  <si>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</si>
  <si>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</si>
  <si>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</si>
  <si>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</si>
  <si>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</si>
  <si>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</si>
  <si>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</si>
  <si>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</si>
  <si>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</si>
  <si>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</si>
  <si>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</si>
  <si>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</si>
  <si>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</si>
  <si>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</si>
  <si>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</si>
  <si>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</si>
  <si>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</si>
  <si>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</si>
  <si>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</si>
  <si>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</si>
  <si>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</si>
  <si>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</si>
  <si>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</si>
  <si>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</si>
  <si>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</si>
  <si>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</si>
  <si>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</si>
  <si>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</si>
  <si>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</si>
  <si>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</si>
  <si>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</si>
  <si>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</si>
  <si>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</si>
  <si>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</si>
  <si>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</si>
  <si>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</si>
  <si>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</si>
  <si>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</si>
  <si>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</si>
  <si>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</si>
  <si>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</si>
  <si>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</si>
  <si>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</si>
  <si>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</si>
  <si>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</si>
  <si>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</si>
  <si>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</si>
  <si>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</si>
  <si>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</si>
  <si>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</si>
  <si>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</si>
  <si>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</si>
  <si>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</si>
  <si>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</si>
  <si>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</si>
  <si>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</si>
  <si>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</si>
  <si>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</si>
  <si>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</si>
  <si>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</si>
  <si>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</si>
  <si>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</si>
  <si>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</si>
  <si>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</si>
  <si>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</si>
  <si>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</si>
  <si>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</si>
  <si>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</si>
  <si>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</si>
  <si>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</si>
  <si>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</si>
  <si>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</si>
  <si>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</si>
  <si>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</si>
  <si>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</si>
  <si>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</si>
  <si>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</si>
  <si>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</si>
  <si>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</si>
  <si>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</si>
  <si>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</si>
  <si>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</si>
  <si>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</si>
  <si>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</si>
  <si>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</si>
  <si>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</si>
  <si>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</si>
  <si>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</si>
  <si>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</si>
  <si>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</si>
  <si>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</si>
  <si>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</si>
  <si>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</si>
  <si>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</si>
  <si>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</si>
  <si>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</si>
  <si>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</si>
  <si>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</si>
  <si>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</si>
  <si>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</si>
  <si>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</si>
  <si>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</si>
  <si>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</si>
  <si>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</si>
  <si>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</si>
  <si>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</si>
  <si>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</si>
  <si>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</si>
  <si>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</si>
  <si>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</si>
  <si>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</si>
  <si>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</si>
  <si>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</si>
  <si>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</si>
  <si>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</si>
  <si>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</si>
  <si>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</si>
  <si>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</si>
  <si>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</si>
  <si>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</si>
  <si>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</si>
  <si>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</si>
  <si>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</si>
  <si>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</si>
  <si>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</si>
  <si>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</si>
  <si>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</si>
  <si>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</si>
  <si>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</si>
  <si>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</si>
  <si>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</si>
  <si>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</si>
  <si>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</si>
  <si>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</si>
  <si>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</si>
  <si>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</si>
  <si>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</si>
  <si>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</si>
  <si>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</si>
  <si>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</si>
  <si>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</si>
  <si>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</si>
  <si>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</si>
  <si>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</si>
  <si>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</si>
  <si>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</si>
  <si>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</si>
  <si>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</si>
  <si>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</si>
  <si>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</si>
  <si>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</si>
  <si>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</si>
  <si>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</si>
  <si>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</si>
  <si>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</si>
  <si>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</si>
  <si>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</si>
  <si>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</si>
  <si>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</si>
  <si>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</si>
  <si>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</si>
  <si>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</si>
  <si>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</si>
  <si>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</si>
  <si>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</si>
  <si>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</si>
  <si>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</si>
  <si>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</si>
  <si>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</si>
  <si>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</si>
  <si>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</si>
  <si>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</si>
  <si>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</si>
  <si>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</si>
  <si>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</si>
  <si>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</si>
  <si>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</si>
  <si>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</si>
  <si>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</si>
  <si>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</si>
  <si>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</si>
  <si>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</si>
  <si>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</si>
  <si>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</si>
  <si>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</si>
  <si>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</si>
  <si>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</si>
  <si>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</si>
  <si>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</si>
  <si>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</si>
  <si>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</si>
  <si>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</si>
  <si>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</si>
  <si>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</si>
  <si>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</si>
  <si>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</si>
  <si>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</si>
  <si>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</si>
  <si>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</si>
  <si>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</si>
  <si>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</si>
  <si>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</si>
  <si>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</si>
  <si>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</si>
  <si>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</si>
  <si>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</si>
  <si>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</si>
  <si>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</si>
  <si>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</si>
  <si>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</si>
  <si>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</si>
  <si>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</si>
  <si>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</si>
  <si>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</si>
  <si>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</si>
  <si>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</si>
  <si>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</si>
  <si>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</si>
  <si>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</si>
  <si>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</si>
  <si>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</si>
  <si>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</si>
  <si>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</si>
  <si>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</si>
  <si>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</si>
  <si>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</si>
  <si>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</si>
  <si>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</si>
  <si>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</si>
  <si>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</si>
  <si>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</si>
  <si>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</si>
  <si>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</si>
  <si>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</si>
  <si>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</si>
  <si>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</si>
  <si>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</si>
  <si>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</si>
  <si>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</si>
  <si>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</si>
  <si>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</si>
  <si>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</si>
  <si>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</si>
  <si>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</si>
  <si>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</si>
  <si>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</si>
  <si>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</si>
  <si>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</si>
  <si>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</si>
  <si>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</si>
  <si>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</si>
  <si>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</si>
  <si>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</si>
  <si>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</si>
  <si>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</si>
  <si>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</si>
  <si>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</si>
  <si>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</si>
  <si>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</si>
  <si>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</si>
  <si>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</si>
  <si>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</si>
  <si>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</si>
  <si>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</si>
  <si>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</si>
  <si>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</si>
  <si>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</si>
  <si>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</si>
  <si>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</si>
  <si>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</si>
  <si>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</si>
  <si>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</si>
  <si>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</si>
  <si>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</si>
  <si>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</si>
  <si>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</si>
  <si>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</si>
  <si>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</si>
  <si>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</si>
  <si>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</si>
  <si>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</si>
  <si>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</si>
  <si>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</si>
  <si>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</si>
  <si>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</si>
  <si>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</si>
  <si>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</si>
  <si>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</si>
  <si>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</si>
  <si>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</si>
  <si>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</si>
  <si>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</si>
  <si>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</si>
  <si>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</si>
  <si>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</si>
  <si>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</si>
  <si>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</si>
  <si>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</si>
  <si>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</si>
  <si>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</si>
  <si>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</si>
  <si>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</si>
  <si>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</si>
  <si>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</si>
  <si>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</si>
  <si>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</si>
  <si>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</si>
  <si>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</si>
  <si>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</si>
  <si>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</si>
  <si>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</si>
  <si>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</si>
  <si>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</si>
  <si>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</si>
  <si>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</si>
  <si>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</si>
  <si>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</si>
  <si>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</si>
  <si>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</si>
  <si>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</si>
  <si>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</si>
  <si>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</si>
  <si>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</si>
  <si>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</si>
  <si>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</si>
  <si>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</si>
  <si>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</si>
  <si>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</si>
  <si>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</si>
  <si>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</si>
  <si>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</si>
  <si>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</si>
  <si>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</si>
  <si>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</si>
  <si>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</si>
  <si>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</si>
  <si>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</si>
  <si>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</si>
  <si>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</si>
  <si>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</si>
  <si>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</si>
  <si>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</si>
  <si>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</si>
  <si>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</si>
  <si>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</si>
  <si>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</si>
  <si>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</si>
  <si>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</si>
  <si>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</si>
  <si>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</si>
  <si>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</si>
  <si>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</si>
  <si>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</si>
  <si>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</si>
  <si>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</si>
  <si>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</si>
  <si>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</si>
  <si>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</si>
  <si>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</si>
  <si>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</si>
  <si>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</si>
  <si>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</si>
  <si>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</si>
  <si>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</si>
  <si>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</si>
  <si>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</si>
  <si>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</si>
  <si>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</si>
  <si>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</si>
  <si>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</si>
  <si>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</si>
  <si>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</si>
  <si>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</si>
  <si>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</si>
  <si>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</si>
  <si>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</si>
  <si>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</si>
  <si>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</si>
  <si>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</si>
  <si>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</si>
  <si>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</si>
  <si>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</si>
  <si>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</si>
  <si>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</si>
  <si>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</si>
  <si>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</si>
  <si>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</si>
  <si>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</si>
  <si>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</si>
  <si>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</si>
  <si>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</si>
  <si>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</si>
  <si>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</si>
  <si>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</si>
  <si>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</si>
  <si>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</si>
  <si>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</si>
  <si>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</si>
  <si>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</si>
  <si>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</si>
  <si>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</si>
  <si>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</si>
  <si>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</si>
  <si>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</si>
  <si>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</si>
  <si>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</si>
  <si>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</si>
  <si>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</si>
  <si>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</si>
  <si>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</si>
  <si>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</si>
  <si>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</si>
  <si>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</si>
  <si>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</si>
  <si>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</si>
  <si>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</si>
  <si>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</si>
  <si>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</si>
  <si>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</si>
  <si>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</si>
  <si>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</si>
  <si>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</si>
  <si>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</si>
  <si>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</si>
  <si>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</si>
  <si>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</si>
  <si>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</si>
  <si>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</si>
  <si>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</si>
  <si>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</si>
  <si>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</si>
  <si>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</si>
  <si>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</si>
  <si>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</si>
  <si>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</si>
  <si>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</si>
  <si>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</si>
  <si>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</si>
  <si>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</si>
  <si>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</si>
  <si>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</si>
  <si>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</si>
  <si>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</si>
  <si>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</si>
  <si>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</si>
  <si>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</si>
  <si>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</si>
  <si>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</si>
  <si>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</si>
  <si>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</si>
  <si>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</si>
  <si>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</si>
  <si>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</si>
  <si>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</si>
  <si>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</si>
  <si>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</si>
  <si>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</si>
  <si>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</si>
  <si>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</si>
  <si>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</si>
  <si>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</si>
  <si>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</si>
  <si>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</si>
  <si>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</si>
  <si>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</si>
  <si>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</si>
  <si>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</si>
  <si>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</si>
  <si>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</si>
  <si>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</si>
  <si>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</si>
  <si>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</si>
  <si>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</si>
  <si>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</si>
  <si>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</si>
  <si>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</si>
  <si>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</si>
  <si>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</si>
  <si>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</si>
  <si>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</si>
  <si>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</si>
  <si>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</si>
  <si>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</si>
  <si>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</si>
  <si>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</si>
  <si>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</si>
  <si>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</si>
  <si>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</si>
  <si>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</si>
  <si>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</si>
  <si>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</si>
  <si>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</si>
  <si>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</si>
  <si>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</si>
  <si>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</si>
  <si>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</si>
  <si>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</si>
  <si>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</si>
  <si>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</si>
  <si>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</si>
  <si>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</si>
  <si>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</si>
  <si>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</si>
  <si>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</si>
  <si>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</si>
  <si>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</si>
  <si>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</si>
  <si>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</si>
  <si>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</si>
  <si>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</si>
  <si>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</si>
  <si>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</si>
  <si>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</si>
  <si>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</si>
  <si>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</si>
  <si>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</si>
  <si>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</si>
  <si>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</si>
  <si>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</si>
  <si>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</si>
  <si>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</si>
  <si>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</si>
  <si>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</si>
  <si>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</si>
  <si>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</si>
  <si>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</si>
  <si>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</si>
  <si>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</si>
  <si>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</si>
  <si>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</si>
  <si>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</si>
  <si>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</si>
  <si>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</si>
  <si>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</si>
  <si>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</si>
  <si>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</si>
  <si>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</si>
  <si>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</si>
  <si>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</si>
  <si>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</si>
  <si>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</si>
  <si>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</si>
  <si>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</si>
  <si>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</si>
  <si>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</si>
  <si>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</si>
  <si>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</si>
  <si>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</si>
  <si>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</si>
  <si>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</si>
  <si>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</si>
  <si>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</si>
  <si>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</si>
  <si>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</si>
  <si>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</si>
  <si>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</si>
  <si>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</si>
  <si>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</si>
  <si>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</si>
  <si>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</si>
  <si>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</si>
  <si>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</si>
  <si>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</si>
  <si>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</si>
  <si>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</si>
  <si>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</si>
  <si>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</si>
  <si>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</si>
  <si>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</si>
  <si>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</si>
  <si>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</si>
  <si>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</si>
  <si>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</si>
  <si>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</si>
  <si>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</si>
  <si>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</si>
  <si>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</si>
  <si>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</si>
  <si>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</si>
  <si>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</si>
  <si>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</si>
  <si>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</si>
  <si>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</si>
  <si>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</si>
  <si>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</si>
  <si>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</si>
  <si>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</si>
  <si>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</si>
  <si>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</si>
  <si>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</si>
  <si>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</si>
  <si>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</si>
  <si>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</si>
  <si>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</si>
  <si>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</si>
  <si>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</si>
  <si>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</si>
  <si>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</si>
  <si>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</si>
  <si>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</si>
  <si>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</si>
  <si>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</si>
  <si>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</si>
  <si>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</si>
  <si>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</si>
  <si>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</si>
  <si>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</si>
  <si>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</si>
  <si>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</si>
  <si>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</si>
  <si>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</si>
  <si>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</si>
  <si>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</si>
  <si>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</si>
  <si>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</si>
  <si>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</si>
  <si>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</si>
  <si>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</si>
  <si>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</si>
  <si>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</si>
  <si>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</si>
  <si>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</si>
  <si>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</si>
  <si>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</si>
  <si>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</si>
  <si>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</si>
  <si>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</si>
  <si>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</si>
  <si>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</si>
  <si>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</si>
  <si>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</si>
  <si>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</si>
  <si>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</si>
  <si>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</si>
  <si>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</si>
  <si>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</si>
  <si>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</si>
  <si>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</si>
  <si>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</si>
  <si>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</si>
  <si>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</si>
  <si>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</si>
  <si>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</si>
  <si>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</si>
  <si>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</si>
  <si>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</si>
  <si>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</si>
  <si>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</si>
  <si>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</si>
  <si>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</si>
  <si>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</si>
  <si>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</si>
  <si>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</si>
  <si>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</si>
  <si>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</si>
  <si>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</si>
  <si>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</si>
  <si>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</si>
  <si>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</si>
  <si>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</si>
  <si>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</si>
  <si>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</si>
  <si>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</si>
  <si>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</si>
  <si>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</si>
  <si>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</si>
  <si>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</si>
  <si>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</si>
  <si>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</si>
  <si>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</si>
  <si>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</si>
  <si>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</si>
  <si>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</si>
  <si>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</si>
  <si>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</si>
  <si>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</si>
  <si>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</si>
  <si>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</si>
  <si>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</si>
  <si>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</si>
  <si>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</si>
  <si>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</si>
  <si>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</si>
  <si>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</si>
  <si>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</si>
  <si>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</si>
  <si>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</si>
  <si>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</si>
  <si>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</si>
  <si>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</si>
  <si>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</si>
  <si>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</si>
  <si>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</si>
  <si>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</si>
  <si>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</si>
  <si>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</si>
  <si>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</si>
  <si>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</si>
  <si>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</si>
  <si>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</si>
  <si>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</si>
  <si>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</si>
  <si>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</si>
  <si>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</si>
  <si>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</si>
  <si>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</si>
  <si>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</si>
  <si>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</si>
  <si>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</si>
  <si>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</si>
  <si>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</si>
  <si>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</si>
  <si>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</si>
  <si>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</si>
  <si>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</si>
  <si>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</si>
  <si>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</si>
  <si>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</si>
  <si>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</si>
  <si>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</si>
  <si>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</si>
  <si>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</si>
  <si>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</si>
  <si>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</si>
  <si>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</si>
  <si>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</si>
  <si>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</si>
  <si>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</si>
  <si>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</si>
  <si>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</si>
  <si>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</si>
  <si>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</si>
  <si>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</si>
  <si>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</si>
  <si>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</si>
  <si>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</si>
  <si>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</si>
  <si>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</si>
  <si>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</si>
  <si>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</si>
  <si>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</si>
  <si>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</si>
  <si>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</si>
  <si>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</si>
  <si>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</si>
  <si>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</si>
  <si>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</si>
  <si>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</si>
  <si>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</si>
  <si>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</si>
  <si>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</si>
  <si>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</si>
  <si>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</si>
  <si>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</si>
  <si>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</si>
  <si>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</si>
  <si>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</si>
  <si>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</si>
  <si>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</si>
  <si>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</si>
  <si>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</si>
  <si>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</si>
  <si>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</si>
  <si>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</si>
  <si>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</si>
  <si>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</si>
  <si>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</si>
  <si>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</si>
  <si>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</si>
  <si>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</si>
  <si>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</si>
  <si>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</si>
  <si>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</si>
  <si>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</si>
  <si>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</si>
  <si>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</si>
  <si>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</si>
  <si>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</si>
  <si>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</si>
  <si>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</si>
  <si>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</si>
  <si>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</si>
  <si>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</si>
  <si>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</si>
  <si>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</si>
  <si>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</si>
  <si>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</si>
  <si>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</si>
  <si>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</si>
  <si>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</si>
  <si>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</si>
  <si>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</si>
  <si>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</si>
  <si>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</si>
  <si>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</si>
  <si>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</si>
  <si>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</si>
  <si>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</si>
  <si>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</si>
  <si>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</si>
  <si>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</si>
  <si>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</si>
  <si>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</si>
  <si>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</si>
  <si>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</si>
  <si>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</si>
  <si>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</si>
  <si>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</si>
  <si>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</si>
  <si>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</si>
  <si>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</si>
  <si>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</si>
  <si>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</si>
  <si>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</si>
  <si>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</si>
  <si>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</si>
  <si>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</si>
  <si>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</si>
  <si>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</si>
  <si>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</si>
  <si>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</si>
  <si>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</si>
  <si>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</si>
  <si>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</si>
  <si>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</si>
  <si>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</si>
  <si>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</si>
  <si>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</si>
  <si>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</si>
  <si>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</si>
  <si>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</si>
  <si>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</si>
  <si>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</si>
  <si>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</si>
  <si>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</si>
  <si>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</si>
  <si>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</si>
  <si>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</si>
  <si>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</si>
  <si>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</si>
  <si>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</si>
  <si>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</si>
  <si>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</si>
  <si>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</si>
  <si>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</si>
  <si>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</si>
  <si>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</si>
  <si>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</si>
  <si>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</si>
  <si>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</si>
  <si>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</si>
  <si>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</si>
  <si>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</si>
  <si>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</si>
  <si>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</si>
  <si>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</si>
  <si>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</si>
  <si>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</si>
  <si>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</si>
  <si>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</si>
  <si>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</si>
  <si>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</si>
  <si>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</si>
  <si>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</si>
  <si>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</si>
  <si>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</si>
  <si>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</si>
  <si>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</si>
  <si>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</si>
  <si>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</si>
  <si>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</si>
  <si>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</si>
  <si>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</si>
  <si>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</si>
  <si>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</si>
  <si>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</si>
  <si>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</si>
  <si>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</si>
  <si>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</si>
  <si>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</si>
  <si>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</si>
  <si>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</si>
  <si>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</si>
  <si>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</si>
  <si>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</si>
  <si>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</si>
  <si>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</si>
  <si>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</si>
  <si>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</si>
  <si>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</si>
  <si>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</si>
  <si>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</si>
  <si>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</si>
  <si>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</si>
  <si>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</si>
  <si>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</si>
  <si>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</si>
  <si>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</si>
  <si>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</si>
  <si>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</si>
  <si>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</si>
  <si>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</si>
  <si>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</si>
  <si>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</si>
  <si>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</si>
  <si>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</si>
  <si>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</si>
  <si>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</si>
  <si>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</si>
  <si>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</si>
  <si>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</si>
  <si>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</si>
  <si>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</si>
  <si>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</si>
  <si>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</si>
  <si>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</si>
  <si>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</si>
  <si>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</si>
  <si>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</si>
  <si>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</si>
  <si>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</si>
  <si>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</si>
  <si>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</si>
  <si>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</si>
  <si>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</si>
  <si>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</si>
  <si>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</si>
  <si>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</si>
  <si>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</si>
  <si>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</si>
  <si>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</si>
  <si>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</si>
  <si>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</si>
  <si>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</si>
  <si>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</si>
  <si>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</si>
  <si>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</si>
  <si>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</si>
  <si>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</si>
  <si>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</si>
  <si>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</si>
  <si>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</si>
  <si>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</si>
  <si>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</si>
  <si>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</si>
  <si>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</si>
  <si>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</si>
  <si>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</si>
  <si>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</si>
  <si>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</si>
  <si>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</si>
  <si>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</si>
  <si>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</si>
  <si>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</si>
  <si>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</si>
  <si>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</si>
  <si>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</si>
  <si>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</si>
  <si>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</si>
  <si>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</si>
  <si>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</si>
  <si>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</si>
  <si>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</si>
  <si>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</si>
  <si>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</si>
  <si>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</si>
  <si>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</si>
  <si>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</si>
  <si>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</si>
  <si>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</si>
  <si>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</si>
  <si>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</si>
  <si>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</si>
  <si>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</si>
  <si>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</si>
  <si>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</si>
  <si>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</si>
  <si>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</si>
  <si>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</si>
  <si>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</si>
  <si>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</si>
  <si>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</si>
  <si>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</si>
  <si>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</si>
  <si>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</si>
  <si>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</si>
  <si>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</si>
  <si>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</si>
  <si>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</si>
  <si>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</si>
  <si>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</si>
  <si>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</si>
  <si>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</si>
  <si>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</si>
  <si>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</si>
  <si>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</si>
  <si>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</si>
  <si>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</si>
  <si>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</si>
  <si>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</si>
  <si>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</si>
  <si>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</si>
  <si>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</si>
  <si>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</si>
  <si>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</si>
  <si>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</si>
  <si>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</si>
  <si>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</si>
  <si>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</si>
  <si>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</si>
  <si>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</si>
  <si>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</si>
  <si>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</si>
  <si>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</si>
  <si>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</si>
  <si>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</si>
  <si>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</si>
  <si>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</si>
  <si>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</si>
  <si>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</si>
  <si>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</si>
  <si>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</si>
  <si>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</si>
  <si>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</si>
  <si>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</si>
  <si>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</si>
  <si>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</si>
  <si>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</si>
  <si>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</si>
  <si>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</si>
  <si>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</si>
  <si>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</si>
  <si>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</si>
  <si>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</si>
  <si>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</si>
  <si>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</si>
  <si>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</si>
  <si>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</si>
  <si>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</si>
  <si>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</si>
  <si>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</si>
  <si>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</si>
  <si>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</si>
  <si>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</si>
  <si>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</si>
  <si>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</si>
  <si>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</si>
  <si>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</si>
  <si>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</si>
  <si>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</si>
  <si>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</si>
  <si>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</si>
  <si>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</si>
  <si>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</si>
  <si>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</si>
  <si>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</si>
  <si>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</si>
  <si>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</si>
  <si>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</si>
  <si>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</si>
  <si>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</si>
  <si>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</si>
  <si>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</si>
  <si>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</si>
  <si>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</si>
  <si>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</si>
  <si>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</si>
  <si>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</si>
  <si>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</si>
  <si>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</si>
  <si>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</si>
  <si>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</si>
  <si>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</si>
  <si>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</si>
  <si>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</si>
  <si>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</si>
  <si>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</si>
  <si>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</si>
  <si>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</si>
  <si>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</si>
  <si>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</si>
  <si>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</si>
  <si>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</si>
  <si>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</si>
  <si>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</si>
  <si>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</si>
  <si>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</si>
  <si>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</si>
  <si>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</si>
  <si>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</si>
  <si>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</si>
  <si>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</si>
  <si>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</si>
  <si>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</si>
  <si>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</si>
  <si>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</si>
  <si>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</si>
  <si>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</si>
  <si>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</si>
  <si>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</si>
  <si>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</si>
  <si>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</si>
  <si>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</si>
  <si>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</si>
  <si>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</si>
  <si>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</si>
  <si>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</si>
  <si>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</si>
  <si>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</si>
  <si>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</si>
  <si>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</si>
  <si>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</si>
  <si>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</si>
  <si>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</si>
  <si>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</si>
  <si>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</si>
  <si>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</si>
  <si>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</si>
  <si>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</si>
  <si>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</si>
  <si>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</si>
  <si>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</si>
  <si>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</si>
  <si>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</si>
  <si>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</si>
  <si>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</si>
  <si>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</si>
  <si>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</si>
  <si>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</si>
  <si>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</si>
  <si>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</si>
  <si>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</si>
  <si>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</si>
  <si>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</si>
  <si>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</si>
  <si>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</si>
  <si>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</si>
  <si>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</si>
  <si>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</si>
  <si>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</si>
  <si>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</si>
  <si>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</si>
  <si>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</si>
  <si>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</si>
  <si>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</si>
  <si>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</si>
  <si>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</si>
  <si>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</si>
  <si>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</si>
  <si>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</si>
  <si>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</si>
  <si>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</si>
  <si>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</si>
  <si>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</si>
  <si>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</si>
  <si>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</si>
  <si>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</si>
  <si>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</si>
  <si>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</si>
  <si>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</si>
  <si>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</si>
  <si>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</si>
  <si>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</si>
  <si>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</si>
  <si>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</si>
  <si>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</si>
  <si>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</si>
  <si>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</si>
  <si>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</si>
  <si>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</si>
  <si>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</si>
  <si>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</si>
  <si>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</si>
  <si>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</si>
  <si>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</si>
  <si>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</si>
  <si>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</si>
  <si>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</si>
  <si>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</si>
  <si>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</si>
  <si>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</si>
  <si>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</si>
  <si>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</si>
  <si>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</si>
  <si>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</si>
  <si>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</si>
  <si>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</si>
  <si>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</si>
  <si>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</si>
  <si>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</si>
  <si>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</si>
  <si>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</si>
  <si>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</si>
  <si>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</si>
  <si>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</si>
  <si>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</si>
  <si>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</si>
  <si>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</si>
  <si>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</si>
  <si>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</si>
  <si>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</si>
  <si>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</si>
  <si>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</si>
  <si>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</si>
  <si>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</si>
  <si>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</si>
  <si>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</si>
  <si>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</si>
  <si>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</si>
  <si>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</si>
  <si>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</si>
  <si>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</si>
  <si>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</si>
  <si>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</si>
  <si>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</si>
  <si>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</si>
  <si>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</si>
  <si>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</si>
  <si>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</si>
  <si>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</si>
  <si>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</si>
  <si>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</si>
  <si>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</si>
  <si>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</si>
  <si>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</si>
  <si>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</si>
  <si>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</si>
  <si>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</si>
  <si>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</si>
  <si>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</si>
  <si>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</si>
  <si>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</si>
  <si>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</si>
  <si>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</si>
  <si>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</si>
  <si>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</si>
  <si>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</si>
  <si>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</si>
  <si>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</si>
  <si>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</si>
  <si>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</si>
  <si>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</si>
  <si>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</si>
  <si>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</si>
  <si>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</si>
  <si>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</si>
  <si>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</si>
  <si>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</si>
  <si>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</si>
  <si>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</si>
  <si>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</si>
  <si>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</si>
  <si>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</si>
  <si>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</si>
  <si>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</si>
  <si>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</si>
  <si>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</si>
  <si>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</si>
  <si>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</si>
  <si>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</si>
  <si>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</si>
  <si>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</si>
  <si>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</si>
  <si>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</si>
  <si>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</si>
  <si>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</si>
  <si>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</si>
  <si>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</si>
  <si>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</si>
  <si>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</si>
  <si>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</si>
  <si>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</si>
  <si>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</si>
  <si>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</si>
  <si>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</si>
  <si>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</si>
  <si>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</si>
  <si>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</si>
  <si>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</si>
  <si>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</si>
  <si>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</si>
  <si>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</si>
  <si>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</si>
  <si>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</si>
  <si>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</si>
  <si>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</si>
  <si>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</si>
  <si>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</si>
  <si>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</si>
  <si>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</si>
  <si>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</si>
  <si>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</si>
  <si>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</si>
  <si>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</si>
  <si>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</si>
  <si>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</si>
  <si>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</si>
  <si>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</si>
  <si>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</si>
  <si>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</si>
  <si>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</si>
  <si>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</si>
  <si>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</si>
  <si>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</si>
  <si>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</si>
  <si>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</si>
  <si>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</si>
  <si>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</si>
  <si>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</si>
  <si>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</si>
  <si>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</si>
  <si>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</si>
  <si>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</si>
  <si>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</si>
  <si>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</si>
  <si>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</si>
  <si>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</si>
  <si>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</si>
  <si>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</si>
  <si>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</si>
  <si>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</si>
  <si>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</si>
  <si>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</si>
  <si>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</si>
  <si>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</si>
  <si>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</si>
  <si>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</si>
  <si>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</si>
  <si>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</si>
  <si>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</si>
  <si>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</si>
  <si>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</si>
  <si>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</si>
  <si>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</si>
  <si>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</si>
  <si>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</si>
  <si>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</si>
  <si>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</si>
  <si>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</si>
  <si>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</si>
  <si>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</si>
  <si>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</si>
  <si>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</si>
  <si>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</si>
  <si>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</si>
  <si>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</si>
  <si>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</si>
  <si>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</si>
  <si>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</si>
  <si>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</si>
  <si>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</si>
  <si>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</si>
  <si>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</si>
  <si>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</si>
  <si>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</si>
  <si>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</si>
  <si>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</si>
  <si>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</si>
  <si>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</si>
  <si>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</si>
  <si>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</si>
  <si>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</si>
  <si>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</si>
  <si>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</si>
  <si>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</si>
  <si>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</si>
  <si>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</si>
  <si>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</si>
  <si>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</si>
  <si>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</si>
  <si>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</si>
  <si>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</si>
  <si>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</si>
  <si>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</si>
  <si>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</si>
  <si>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</si>
  <si>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</si>
  <si>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</si>
  <si>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</si>
  <si>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</si>
  <si>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</si>
  <si>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</si>
  <si>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</si>
  <si>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</si>
  <si>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</si>
  <si>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</si>
  <si>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</si>
  <si>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</si>
  <si>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</si>
  <si>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</si>
  <si>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</si>
  <si>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</si>
  <si>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</si>
  <si>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</si>
  <si>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</si>
  <si>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</si>
  <si>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</si>
  <si>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</si>
  <si>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</si>
  <si>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</si>
  <si>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</si>
  <si>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</si>
  <si>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</si>
  <si>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</si>
  <si>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</si>
  <si>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</si>
  <si>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</si>
  <si>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</si>
  <si>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</si>
  <si>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</si>
  <si>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</si>
  <si>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</si>
  <si>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</si>
  <si>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</si>
  <si>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</si>
  <si>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</si>
  <si>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</si>
  <si>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</si>
  <si>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</si>
  <si>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</si>
  <si>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</si>
  <si>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</si>
  <si>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</si>
  <si>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</si>
  <si>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</si>
  <si>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</si>
  <si>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</si>
  <si>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</si>
  <si>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</si>
  <si>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</si>
  <si>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</si>
  <si>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</si>
  <si>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</si>
  <si>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</si>
  <si>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</si>
  <si>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</si>
  <si>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</si>
  <si>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</si>
  <si>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</si>
  <si>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</si>
  <si>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</si>
  <si>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</si>
  <si>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</si>
  <si>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</si>
  <si>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</si>
  <si>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</si>
  <si>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</si>
  <si>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</si>
  <si>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</si>
  <si>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</si>
  <si>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</si>
  <si>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</si>
  <si>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</si>
  <si>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</si>
  <si>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</si>
  <si>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</si>
  <si>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</si>
  <si>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</si>
  <si>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</si>
  <si>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</si>
  <si>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</si>
  <si>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</si>
  <si>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</si>
  <si>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</si>
  <si>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</si>
  <si>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</si>
  <si>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</si>
  <si>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</si>
  <si>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</si>
  <si>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</si>
  <si>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</si>
  <si>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</si>
  <si>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</si>
  <si>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</si>
  <si>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</si>
  <si>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</si>
  <si>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</si>
  <si>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</si>
  <si>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</si>
  <si>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</si>
  <si>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</si>
  <si>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</si>
  <si>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</si>
  <si>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</si>
  <si>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</si>
  <si>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</si>
  <si>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</si>
  <si>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</si>
  <si>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</si>
  <si>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</si>
  <si>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</si>
  <si>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</si>
  <si>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</si>
  <si>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</si>
  <si>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</si>
  <si>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</si>
  <si>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</si>
  <si>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</si>
  <si>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</si>
  <si>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</si>
  <si>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</si>
  <si>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</si>
  <si>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</si>
  <si>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</si>
  <si>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</si>
  <si>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</si>
  <si>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</si>
  <si>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</si>
  <si>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</si>
  <si>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</si>
  <si>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</si>
  <si>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</si>
  <si>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</si>
  <si>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</si>
  <si>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</si>
  <si>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</si>
  <si>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</si>
  <si>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</si>
  <si>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</si>
  <si>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</si>
  <si>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</si>
  <si>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</si>
  <si>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</si>
  <si>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</si>
  <si>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</si>
  <si>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</si>
  <si>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</si>
  <si>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</si>
  <si>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</si>
  <si>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</si>
  <si>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</si>
  <si>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</si>
  <si>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</si>
  <si>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</si>
  <si>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</si>
  <si>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</si>
  <si>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</si>
  <si>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</si>
  <si>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</si>
  <si>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</si>
  <si>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</si>
  <si>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</si>
  <si>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</si>
  <si>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</si>
  <si>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</si>
  <si>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</si>
  <si>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</si>
  <si>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</si>
  <si>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</si>
  <si>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</si>
  <si>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</si>
  <si>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</si>
  <si>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</si>
  <si>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</si>
  <si>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</si>
  <si>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</si>
  <si>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</si>
  <si>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</si>
  <si>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</si>
  <si>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</si>
  <si>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</si>
  <si>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</si>
  <si>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</si>
  <si>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</si>
  <si>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</si>
  <si>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</si>
  <si>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</si>
  <si>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</si>
  <si>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</si>
  <si>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</si>
  <si>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</si>
  <si>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</si>
  <si>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</si>
  <si>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</si>
  <si>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</si>
  <si>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</si>
  <si>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</si>
  <si>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</si>
  <si>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</si>
  <si>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</si>
  <si>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</si>
  <si>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</si>
  <si>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</si>
  <si>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</si>
  <si>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</si>
  <si>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</si>
  <si>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</si>
  <si>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</si>
  <si>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</si>
  <si>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</si>
  <si>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</si>
  <si>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</si>
  <si>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</si>
  <si>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</si>
  <si>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</si>
  <si>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</si>
  <si>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</si>
  <si>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</si>
  <si>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</si>
  <si>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</si>
  <si>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</si>
  <si>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</si>
  <si>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</si>
  <si>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</si>
  <si>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</si>
  <si>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</si>
  <si>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</si>
  <si>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</si>
  <si>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</si>
  <si>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</si>
  <si>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</si>
  <si>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</si>
  <si>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</si>
  <si>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</si>
  <si>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</si>
  <si>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</si>
  <si>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</si>
  <si>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</si>
  <si>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</si>
  <si>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</si>
  <si>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</si>
  <si>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</si>
  <si>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</si>
  <si>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</si>
  <si>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</si>
  <si>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</si>
  <si>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</si>
  <si>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</si>
  <si>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</si>
  <si>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</si>
  <si>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</si>
  <si>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</si>
  <si>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</si>
  <si>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</si>
  <si>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</si>
  <si>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</si>
  <si>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</si>
  <si>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</si>
  <si>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</si>
  <si>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</si>
  <si>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</si>
  <si>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</si>
  <si>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</si>
  <si>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</si>
  <si>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</si>
  <si>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</si>
  <si>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</si>
  <si>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</si>
  <si>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</si>
  <si>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</si>
  <si>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</si>
  <si>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</si>
  <si>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</si>
  <si>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</si>
  <si>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</si>
  <si>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</si>
  <si>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</si>
  <si>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</si>
  <si>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</si>
  <si>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</si>
  <si>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</si>
  <si>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</si>
  <si>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</si>
  <si>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</si>
  <si>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</si>
  <si>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</si>
  <si>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</si>
  <si>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</si>
  <si>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</si>
  <si>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</si>
  <si>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</si>
  <si>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</si>
  <si>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</si>
  <si>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</si>
  <si>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</si>
  <si>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</si>
  <si>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</si>
  <si>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</si>
  <si>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</si>
  <si>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</si>
  <si>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</si>
  <si>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</si>
  <si>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</si>
  <si>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</si>
  <si>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</si>
  <si>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</si>
  <si>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</si>
  <si>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</si>
  <si>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</si>
  <si>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</si>
  <si>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</si>
  <si>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</si>
  <si>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</si>
  <si>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</si>
  <si>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</si>
  <si>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</si>
  <si>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</si>
  <si>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</si>
  <si>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</si>
  <si>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</si>
  <si>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</si>
  <si>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</si>
  <si>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</si>
  <si>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</si>
  <si>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</si>
  <si>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</si>
  <si>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</si>
  <si>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</si>
  <si>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</si>
  <si>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</si>
  <si>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</si>
  <si>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</si>
  <si>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</si>
  <si>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</si>
  <si>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</si>
  <si>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</si>
  <si>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</si>
  <si>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</si>
  <si>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</si>
  <si>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</si>
  <si>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</si>
  <si>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</si>
  <si>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</si>
  <si>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</si>
  <si>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</si>
  <si>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</si>
  <si>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</si>
  <si>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</si>
  <si>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</si>
  <si>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</si>
  <si>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</si>
  <si>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</si>
  <si>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</si>
  <si>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</si>
  <si>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</si>
  <si>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</si>
  <si>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</si>
  <si>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</si>
  <si>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</si>
  <si>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</si>
  <si>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</si>
  <si>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</si>
  <si>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</si>
  <si>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</si>
  <si>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</si>
  <si>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</si>
  <si>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</si>
  <si>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</si>
  <si>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</si>
  <si>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</si>
  <si>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</si>
  <si>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</si>
  <si>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</si>
  <si>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</si>
  <si>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</si>
  <si>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</si>
  <si>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</si>
  <si>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</si>
  <si>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</si>
  <si>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</si>
  <si>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</si>
  <si>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</si>
  <si>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</si>
  <si>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</si>
  <si>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</si>
  <si>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</si>
  <si>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</si>
  <si>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</si>
  <si>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</si>
  <si>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</si>
  <si>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</si>
  <si>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</si>
  <si>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</si>
  <si>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</si>
  <si>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</si>
  <si>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</si>
  <si>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</si>
  <si>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</si>
  <si>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</si>
  <si>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</si>
  <si>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</si>
  <si>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</si>
  <si>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</si>
  <si>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</si>
  <si>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</si>
  <si>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</si>
  <si>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</si>
  <si>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</si>
  <si>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</si>
  <si>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</si>
  <si>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</si>
  <si>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</si>
  <si>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</si>
  <si>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</si>
  <si>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</si>
  <si>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</si>
  <si>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</si>
  <si>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</si>
  <si>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</si>
  <si>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</si>
  <si>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</si>
  <si>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</si>
  <si>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</si>
  <si>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</si>
  <si>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</si>
  <si>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</si>
  <si>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</si>
  <si>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</si>
  <si>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</si>
  <si>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</si>
  <si>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</si>
  <si>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</si>
  <si>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</si>
  <si>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</si>
  <si>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</si>
  <si>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</si>
  <si>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</si>
  <si>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</si>
  <si>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</si>
  <si>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</si>
  <si>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</si>
  <si>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</si>
  <si>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</si>
  <si>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</si>
  <si>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</si>
  <si>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</si>
  <si>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</si>
  <si>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</si>
  <si>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</si>
  <si>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</si>
  <si>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</si>
  <si>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</si>
  <si>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</si>
  <si>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</si>
  <si>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</si>
  <si>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</si>
  <si>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</si>
  <si>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</si>
  <si>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</si>
  <si>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</si>
  <si>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</si>
  <si>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</si>
  <si>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</si>
  <si>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</si>
  <si>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</si>
  <si>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</si>
  <si>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</si>
  <si>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</si>
  <si>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</si>
  <si>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</si>
  <si>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</si>
  <si>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</si>
  <si>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</si>
  <si>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</si>
  <si>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</si>
  <si>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</si>
  <si>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</si>
  <si>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</si>
  <si>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</si>
  <si>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</si>
  <si>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</si>
  <si>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</si>
  <si>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</si>
  <si>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</si>
  <si>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</si>
  <si>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</si>
  <si>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</si>
  <si>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</si>
  <si>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</si>
  <si>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</si>
  <si>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</si>
  <si>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</si>
  <si>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</si>
  <si>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</si>
  <si>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</si>
  <si>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</si>
  <si>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</si>
  <si>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</si>
  <si>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</si>
  <si>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</si>
  <si>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</si>
  <si>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</si>
  <si>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</si>
  <si>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</si>
  <si>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</si>
  <si>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</si>
  <si>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</si>
  <si>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</si>
  <si>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</si>
  <si>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</si>
  <si>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</si>
  <si>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</si>
  <si>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</si>
  <si>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</si>
  <si>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</si>
  <si>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</si>
  <si>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</si>
  <si>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</si>
  <si>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</si>
  <si>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</si>
  <si>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</si>
  <si>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</si>
  <si>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</si>
  <si>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</si>
  <si>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</si>
  <si>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</si>
  <si>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</si>
  <si>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</si>
  <si>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</si>
  <si>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</si>
  <si>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</si>
  <si>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</si>
  <si>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</si>
  <si>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</si>
  <si>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</si>
  <si>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</si>
  <si>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</si>
  <si>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</si>
  <si>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</si>
  <si>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</si>
  <si>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</si>
  <si>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</si>
  <si>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</si>
  <si>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</si>
  <si>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</si>
  <si>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</si>
  <si>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</si>
  <si>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</si>
  <si>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</si>
  <si>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</si>
  <si>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</si>
  <si>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</si>
  <si>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</si>
  <si>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</si>
  <si>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</si>
  <si>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</si>
  <si>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</si>
  <si>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</si>
  <si>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</si>
  <si>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</si>
  <si>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</si>
  <si>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</si>
  <si>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</si>
  <si>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</si>
  <si>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</si>
  <si>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</si>
  <si>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</si>
  <si>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</si>
  <si>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</si>
  <si>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</si>
  <si>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</si>
  <si>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</si>
  <si>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</si>
  <si>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</si>
  <si>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</si>
  <si>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</si>
  <si>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</si>
  <si>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</si>
  <si>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</si>
  <si>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</si>
  <si>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</si>
  <si>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</si>
  <si>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</si>
  <si>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</si>
  <si>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</si>
  <si>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</si>
  <si>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</si>
  <si>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</si>
  <si>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</si>
  <si>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</si>
  <si>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</si>
  <si>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</si>
  <si>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</si>
  <si>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</si>
  <si>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</si>
  <si>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</si>
  <si>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</si>
  <si>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</si>
  <si>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</si>
  <si>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</si>
  <si>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</si>
  <si>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</si>
  <si>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</si>
  <si>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</si>
  <si>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</si>
  <si>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</si>
  <si>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</si>
  <si>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</si>
  <si>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</si>
  <si>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</si>
  <si>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</si>
  <si>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</si>
  <si>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</si>
  <si>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</si>
  <si>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</si>
  <si>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</si>
  <si>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</si>
  <si>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</si>
  <si>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</si>
  <si>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</si>
  <si>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</si>
  <si>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</si>
  <si>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</si>
  <si>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</si>
  <si>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</si>
  <si>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</si>
  <si>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</si>
  <si>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</si>
  <si>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</si>
  <si>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</si>
  <si>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</si>
  <si>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</si>
  <si>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</si>
  <si>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</si>
  <si>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</si>
  <si>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</si>
  <si>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</si>
  <si>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</si>
  <si>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</si>
  <si>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</si>
  <si>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</si>
  <si>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</si>
  <si>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</si>
  <si>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</si>
  <si>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</si>
  <si>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</si>
  <si>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</si>
  <si>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</si>
  <si>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</si>
  <si>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</si>
  <si>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</si>
  <si>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</si>
  <si>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</si>
  <si>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</si>
  <si>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</si>
  <si>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</si>
  <si>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</si>
  <si>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</si>
  <si>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</si>
  <si>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</si>
  <si>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</si>
  <si>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</si>
  <si>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</si>
  <si>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</si>
  <si>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</si>
  <si>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</si>
  <si>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</si>
  <si>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</si>
  <si>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</si>
  <si>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</si>
  <si>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</si>
  <si>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</si>
  <si>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</si>
  <si>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</si>
  <si>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</si>
  <si>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</si>
  <si>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</si>
  <si>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</si>
  <si>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</si>
  <si>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</si>
  <si>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</si>
  <si>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</si>
  <si>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</si>
  <si>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</si>
  <si>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</si>
  <si>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</si>
  <si>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</si>
  <si>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</si>
  <si>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</si>
  <si>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</si>
  <si>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</si>
  <si>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</si>
  <si>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</si>
  <si>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</si>
  <si>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</si>
  <si>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</si>
  <si>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</si>
  <si>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</si>
  <si>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</si>
  <si>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</si>
  <si>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</si>
  <si>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</si>
  <si>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</si>
  <si>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</si>
  <si>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</si>
  <si>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</si>
  <si>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</si>
  <si>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</si>
  <si>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</si>
  <si>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</si>
  <si>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</si>
  <si>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</si>
  <si>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</si>
  <si>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</si>
  <si>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</si>
  <si>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</si>
  <si>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</si>
  <si>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</si>
  <si>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</si>
  <si>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</si>
  <si>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</si>
  <si>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</si>
  <si>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</si>
  <si>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</si>
  <si>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</si>
  <si>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</si>
  <si>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</si>
  <si>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</si>
  <si>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</si>
  <si>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</si>
  <si>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</si>
  <si>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</si>
  <si>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</si>
  <si>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</si>
  <si>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</si>
  <si>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</si>
  <si>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</si>
  <si>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</si>
  <si>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</si>
  <si>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</si>
  <si>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</si>
  <si>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</si>
  <si>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</si>
  <si>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</si>
  <si>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</si>
  <si>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</si>
  <si>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</si>
  <si>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</si>
  <si>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</si>
  <si>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</si>
  <si>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</si>
  <si>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</si>
  <si>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</si>
  <si>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</si>
  <si>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</si>
  <si>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</si>
  <si>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</si>
  <si>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</si>
  <si>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</si>
  <si>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</si>
  <si>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</si>
  <si>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</si>
  <si>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</si>
  <si>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</si>
  <si>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</si>
  <si>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</si>
  <si>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</si>
  <si>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</si>
  <si>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</si>
  <si>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</si>
  <si>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</si>
  <si>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</si>
  <si>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</si>
  <si>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</si>
  <si>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</si>
  <si>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</si>
  <si>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</si>
  <si>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</si>
  <si>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</si>
  <si>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</si>
  <si>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</si>
  <si>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</si>
  <si>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</si>
  <si>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</si>
  <si>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</si>
  <si>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</si>
  <si>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</si>
  <si>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</si>
  <si>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</si>
  <si>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</si>
  <si>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</si>
  <si>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</si>
  <si>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</si>
  <si>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</si>
  <si>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</si>
  <si>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</si>
  <si>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</si>
  <si>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</si>
  <si>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</si>
  <si>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</si>
  <si>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</si>
  <si>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</si>
  <si>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</si>
  <si>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</si>
  <si>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</si>
  <si>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</si>
  <si>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</si>
  <si>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</si>
  <si>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</si>
  <si>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</si>
  <si>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</si>
  <si>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</si>
  <si>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</si>
  <si>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</si>
  <si>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</si>
  <si>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</si>
  <si>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</si>
  <si>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</si>
  <si>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</si>
  <si>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</si>
  <si>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</si>
  <si>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</si>
  <si>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</si>
  <si>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</si>
  <si>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</si>
  <si>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</si>
  <si>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</si>
  <si>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</si>
  <si>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</si>
  <si>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</si>
  <si>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</si>
  <si>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</si>
  <si>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</si>
  <si>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</si>
  <si>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</si>
  <si>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</si>
  <si>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</si>
  <si>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</si>
  <si>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</si>
  <si>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</si>
  <si>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</si>
  <si>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</si>
  <si>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</si>
  <si>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</si>
  <si>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</si>
  <si>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</si>
  <si>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</si>
  <si>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</si>
  <si>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</si>
  <si>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</si>
  <si>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</si>
  <si>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</si>
  <si>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</si>
  <si>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</si>
  <si>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</si>
  <si>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</si>
  <si>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</si>
  <si>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</si>
  <si>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</si>
  <si>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</si>
  <si>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</si>
  <si>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</si>
  <si>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</si>
  <si>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</si>
  <si>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</si>
  <si>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</si>
  <si>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</si>
  <si>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</si>
  <si>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</si>
  <si>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</si>
  <si>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</si>
  <si>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</si>
  <si>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</si>
  <si>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</si>
  <si>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</si>
  <si>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</si>
  <si>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</si>
  <si>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</si>
  <si>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</si>
  <si>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</si>
  <si>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</si>
  <si>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</si>
  <si>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</si>
  <si>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</si>
  <si>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</si>
  <si>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</si>
  <si>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</si>
  <si>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</si>
  <si>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</si>
  <si>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</si>
  <si>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</si>
  <si>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</si>
  <si>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</si>
  <si>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</si>
  <si>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</si>
  <si>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</si>
  <si>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</si>
  <si>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</si>
  <si>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</si>
  <si>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</si>
  <si>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</si>
  <si>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</si>
  <si>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</si>
  <si>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</si>
  <si>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</si>
  <si>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</si>
  <si>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</si>
  <si>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</si>
  <si>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</si>
  <si>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</si>
  <si>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</si>
  <si>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</si>
  <si>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</si>
  <si>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</si>
  <si>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</si>
  <si>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</si>
  <si>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</si>
  <si>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</si>
  <si>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</si>
  <si>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</si>
  <si>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</si>
  <si>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</si>
  <si>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</si>
  <si>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</si>
  <si>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</si>
  <si>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</si>
  <si>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</si>
  <si>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</si>
  <si>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</si>
  <si>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</si>
  <si>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</si>
  <si>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</si>
  <si>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</si>
  <si>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</si>
  <si>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</si>
  <si>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</si>
  <si>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</si>
  <si>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</si>
  <si>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</si>
  <si>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</si>
  <si>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</si>
  <si>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</si>
  <si>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</si>
  <si>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</si>
  <si>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</si>
  <si>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</si>
  <si>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</si>
  <si>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</si>
  <si>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</si>
  <si>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</si>
  <si>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</si>
  <si>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</si>
  <si>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</si>
  <si>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</si>
  <si>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</si>
  <si>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</si>
  <si>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</si>
  <si>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</si>
  <si>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</si>
  <si>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</si>
  <si>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</si>
  <si>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</si>
  <si>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</si>
  <si>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</si>
  <si>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</si>
  <si>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</si>
  <si>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</si>
  <si>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</si>
  <si>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</si>
  <si>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</si>
  <si>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</si>
  <si>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</si>
  <si>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</si>
  <si>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</si>
  <si>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</si>
  <si>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</si>
  <si>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</si>
  <si>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</si>
  <si>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</si>
  <si>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</si>
  <si>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</si>
  <si>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</si>
  <si>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</si>
  <si>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</si>
  <si>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</si>
  <si>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</si>
  <si>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</si>
  <si>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</si>
  <si>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</si>
  <si>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</si>
  <si>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</si>
  <si>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</si>
  <si>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</si>
  <si>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</si>
  <si>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</si>
  <si>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</si>
  <si>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</si>
  <si>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</si>
  <si>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</si>
  <si>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</si>
  <si>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</si>
  <si>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</si>
  <si>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</si>
  <si>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</si>
  <si>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</si>
  <si>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</si>
  <si>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</si>
  <si>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</si>
  <si>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</si>
  <si>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</si>
  <si>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</si>
  <si>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</si>
  <si>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</si>
  <si>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</si>
  <si>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</si>
  <si>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</si>
  <si>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</si>
  <si>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</si>
  <si>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</si>
  <si>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</si>
  <si>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</si>
  <si>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</si>
  <si>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</si>
  <si>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</si>
  <si>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</si>
  <si>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</si>
  <si>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</si>
  <si>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</si>
  <si>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</si>
  <si>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</si>
  <si>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</si>
  <si>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</si>
  <si>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</si>
  <si>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</si>
  <si>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</si>
  <si>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</si>
  <si>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</si>
  <si>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</si>
  <si>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</si>
  <si>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</si>
  <si>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</si>
  <si>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</si>
  <si>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</si>
  <si>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</si>
  <si>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</si>
  <si>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</si>
  <si>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</si>
  <si>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</si>
  <si>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</si>
  <si>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</si>
  <si>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</si>
  <si>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</si>
  <si>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</si>
  <si>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</si>
  <si>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</si>
  <si>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</si>
  <si>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</si>
  <si>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</si>
  <si>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</si>
  <si>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</si>
  <si>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</si>
  <si>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</si>
  <si>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</si>
  <si>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</si>
  <si>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</si>
  <si>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</si>
  <si>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</si>
  <si>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</si>
  <si>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</si>
  <si>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</si>
  <si>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</si>
  <si>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</si>
  <si>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</si>
  <si>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</si>
  <si>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</si>
  <si>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</si>
  <si>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</si>
  <si>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</si>
  <si>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</si>
  <si>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</si>
  <si>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</si>
  <si>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</si>
  <si>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</si>
  <si>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</si>
  <si>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</si>
  <si>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</si>
  <si>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</si>
  <si>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</si>
  <si>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</si>
  <si>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</si>
  <si>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</si>
  <si>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</si>
  <si>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</si>
  <si>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</si>
  <si>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</si>
  <si>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</si>
  <si>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</si>
  <si>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</si>
  <si>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</si>
  <si>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</si>
  <si>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</si>
  <si>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</si>
  <si>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</si>
  <si>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</si>
  <si>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</si>
  <si>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</si>
  <si>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</si>
  <si>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</si>
  <si>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</si>
  <si>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</si>
  <si>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</si>
  <si>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</si>
  <si>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</si>
  <si>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</si>
  <si>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</si>
  <si>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</si>
  <si>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</si>
  <si>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</si>
  <si>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</si>
  <si>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</si>
  <si>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</si>
  <si>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</si>
  <si>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</si>
  <si>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</si>
  <si>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</si>
  <si>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</si>
  <si>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</si>
  <si>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</si>
  <si>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</si>
  <si>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</si>
  <si>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</si>
  <si>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</si>
  <si>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</si>
  <si>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</si>
  <si>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</si>
  <si>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</si>
  <si>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</si>
  <si>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</si>
  <si>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</si>
  <si>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</si>
  <si>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</si>
  <si>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</si>
  <si>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</si>
  <si>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</si>
  <si>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</si>
  <si>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</si>
  <si>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</si>
  <si>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</si>
  <si>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</si>
  <si>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</si>
  <si>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</si>
  <si>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</si>
  <si>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</si>
  <si>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</si>
  <si>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</si>
  <si>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</si>
  <si>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</si>
  <si>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</si>
  <si>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</si>
  <si>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</si>
  <si>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</si>
  <si>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</si>
  <si>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</si>
  <si>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</si>
  <si>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</si>
  <si>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</si>
  <si>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</si>
  <si>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</si>
  <si>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</si>
  <si>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</si>
  <si>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</si>
  <si>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</si>
  <si>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</si>
  <si>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</si>
  <si>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</si>
  <si>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</si>
  <si>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</si>
  <si>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</si>
  <si>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</si>
  <si>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</si>
  <si>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</si>
  <si>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</si>
  <si>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</si>
  <si>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</si>
  <si>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</si>
  <si>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</si>
  <si>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</si>
  <si>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</si>
  <si>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</si>
  <si>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</si>
  <si>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</si>
  <si>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</si>
  <si>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</si>
  <si>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</si>
  <si>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</si>
  <si>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</si>
  <si>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</si>
  <si>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</si>
  <si>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</si>
  <si>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</si>
  <si>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</si>
  <si>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</si>
  <si>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</si>
  <si>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</si>
  <si>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</si>
  <si>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</si>
  <si>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</si>
  <si>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</si>
  <si>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</si>
  <si>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</si>
  <si>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</si>
  <si>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</si>
  <si>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</si>
  <si>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</si>
  <si>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</si>
  <si>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</si>
  <si>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</si>
  <si>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</si>
  <si>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</si>
  <si>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</si>
  <si>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</si>
  <si>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</si>
  <si>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</si>
  <si>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</si>
  <si>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</si>
  <si>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</si>
  <si>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</si>
  <si>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</si>
  <si>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</si>
  <si>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</si>
  <si>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</si>
  <si>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</si>
  <si>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</si>
  <si>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</si>
  <si>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</si>
  <si>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</si>
  <si>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</si>
  <si>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</si>
  <si>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</si>
  <si>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</si>
  <si>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</si>
  <si>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</si>
  <si>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</si>
  <si>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</si>
  <si>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</si>
  <si>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</si>
  <si>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</si>
  <si>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</si>
  <si>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</si>
  <si>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</si>
  <si>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</si>
  <si>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</si>
  <si>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</si>
  <si>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</si>
  <si>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</si>
  <si>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</si>
  <si>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</si>
  <si>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</si>
  <si>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</si>
  <si>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</si>
  <si>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</si>
  <si>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</si>
  <si>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</si>
  <si>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</si>
  <si>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</si>
  <si>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</si>
  <si>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</si>
  <si>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</si>
  <si>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</si>
  <si>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</si>
  <si>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</si>
  <si>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</si>
  <si>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</si>
  <si>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</si>
  <si>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</si>
  <si>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</si>
  <si>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</si>
  <si>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</si>
  <si>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</si>
  <si>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</si>
  <si>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</si>
  <si>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</si>
  <si>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</si>
  <si>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</si>
  <si>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</si>
  <si>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</si>
  <si>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</si>
  <si>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</si>
  <si>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</si>
  <si>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</si>
  <si>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</si>
  <si>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</si>
  <si>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</si>
  <si>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</si>
  <si>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</si>
  <si>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</si>
  <si>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</si>
  <si>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</si>
  <si>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</si>
  <si>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</si>
  <si>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</si>
  <si>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</si>
  <si>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</si>
  <si>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</si>
  <si>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</si>
  <si>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</si>
  <si>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</si>
  <si>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</si>
  <si>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</si>
  <si>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</si>
  <si>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</si>
  <si>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</si>
  <si>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</si>
  <si>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</si>
  <si>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</si>
  <si>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</si>
  <si>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</si>
  <si>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</si>
  <si>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</si>
  <si>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</si>
  <si>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</si>
  <si>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</si>
  <si>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</si>
  <si>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</si>
  <si>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</si>
  <si>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</si>
  <si>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</si>
  <si>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</si>
  <si>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</si>
  <si>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</si>
  <si>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</si>
  <si>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</si>
  <si>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</si>
  <si>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</si>
  <si>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</si>
  <si>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</si>
  <si>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</si>
  <si>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</si>
  <si>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</si>
  <si>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</si>
  <si>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</si>
  <si>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</si>
  <si>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</si>
  <si>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</si>
  <si>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</si>
  <si>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</si>
  <si>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</si>
  <si>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</si>
  <si>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</si>
  <si>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</si>
  <si>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</si>
  <si>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</si>
  <si>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</si>
  <si>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</si>
  <si>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</si>
  <si>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</si>
  <si>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</si>
  <si>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</si>
  <si>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</si>
  <si>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</si>
  <si>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</si>
  <si>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</si>
  <si>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</si>
  <si>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</si>
  <si>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</si>
  <si>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</si>
  <si>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</si>
  <si>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</si>
  <si>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</si>
  <si>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</si>
  <si>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</si>
  <si>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</si>
  <si>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</si>
  <si>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</si>
  <si>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</si>
  <si>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</si>
  <si>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</si>
  <si>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</si>
  <si>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</si>
  <si>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</si>
  <si>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</si>
  <si>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</si>
  <si>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</si>
  <si>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</si>
  <si>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</si>
  <si>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</si>
  <si>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</si>
  <si>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</si>
  <si>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</si>
  <si>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</si>
  <si>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</si>
  <si>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</si>
  <si>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</si>
  <si>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</si>
  <si>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</si>
  <si>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</si>
  <si>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</si>
  <si>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</si>
  <si>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</si>
  <si>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</si>
  <si>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</si>
  <si>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</si>
  <si>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</si>
  <si>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</si>
  <si>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</si>
  <si>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</si>
  <si>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</si>
  <si>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</si>
  <si>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</si>
  <si>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</si>
  <si>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</si>
  <si>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</si>
  <si>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</si>
  <si>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</si>
  <si>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</si>
  <si>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</si>
  <si>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</si>
  <si>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</si>
  <si>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</si>
  <si>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</si>
  <si>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</si>
  <si>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</si>
  <si>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</si>
  <si>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</si>
  <si>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</si>
  <si>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</si>
  <si>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</si>
  <si>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</si>
  <si>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</si>
  <si>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</si>
  <si>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</si>
  <si>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</si>
  <si>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</si>
  <si>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</si>
  <si>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</si>
  <si>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</si>
  <si>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</si>
  <si>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</si>
  <si>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</si>
  <si>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</si>
  <si>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</si>
  <si>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</si>
  <si>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</si>
  <si>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</si>
  <si>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</si>
  <si>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</si>
  <si>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</si>
  <si>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</si>
  <si>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</si>
  <si>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</si>
  <si>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</si>
  <si>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</si>
  <si>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</si>
  <si>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</si>
  <si>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</si>
  <si>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</si>
  <si>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</si>
  <si>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</si>
  <si>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</si>
  <si>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</si>
  <si>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</si>
  <si>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</si>
  <si>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</si>
  <si>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</si>
  <si>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</si>
  <si>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</si>
  <si>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</si>
  <si>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</si>
  <si>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</si>
  <si>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</si>
  <si>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</si>
  <si>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</si>
  <si>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</si>
  <si>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</si>
  <si>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</si>
  <si>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</si>
  <si>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</si>
  <si>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</si>
  <si>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</si>
  <si>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</si>
  <si>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</si>
  <si>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</si>
  <si>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</si>
  <si>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</si>
  <si>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</si>
  <si>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</si>
  <si>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</si>
  <si>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</si>
  <si>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</si>
  <si>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</si>
  <si>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</si>
  <si>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</si>
  <si>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</si>
  <si>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</si>
  <si>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</si>
  <si>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</si>
  <si>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</si>
  <si>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</si>
  <si>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</si>
  <si>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</si>
  <si>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</si>
  <si>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</si>
  <si>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</si>
  <si>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</si>
  <si>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</si>
  <si>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</si>
  <si>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</si>
  <si>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</si>
  <si>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</si>
  <si>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</si>
  <si>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</si>
  <si>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</si>
  <si>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</si>
  <si>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</si>
  <si>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</si>
  <si>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</si>
  <si>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</si>
  <si>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</si>
  <si>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</si>
  <si>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</si>
  <si>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</si>
  <si>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</si>
  <si>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</si>
  <si>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</si>
  <si>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</si>
  <si>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</si>
  <si>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</si>
  <si>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</si>
  <si>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</si>
  <si>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</si>
  <si>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</si>
  <si>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</si>
  <si>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</si>
  <si>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</si>
  <si>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</si>
  <si>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</si>
  <si>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</si>
  <si>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</si>
  <si>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</si>
  <si>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</si>
  <si>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</si>
  <si>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</si>
  <si>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</si>
  <si>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</si>
  <si>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</si>
  <si>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</si>
  <si>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</si>
  <si>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</si>
  <si>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</si>
  <si>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</si>
  <si>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</si>
  <si>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</si>
  <si>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</si>
  <si>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</si>
  <si>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</si>
  <si>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</si>
  <si>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</si>
  <si>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</si>
  <si>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</si>
  <si>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</si>
  <si>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</si>
  <si>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</si>
  <si>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</si>
  <si>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</si>
  <si>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</si>
  <si>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</si>
  <si>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</si>
  <si>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</si>
  <si>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</si>
  <si>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</si>
  <si>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</si>
  <si>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</si>
  <si>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</si>
  <si>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</si>
  <si>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</si>
  <si>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</si>
  <si>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</si>
  <si>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</si>
  <si>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</si>
  <si>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</si>
  <si>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</si>
  <si>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</si>
  <si>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</si>
  <si>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</si>
  <si>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</si>
  <si>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</si>
  <si>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</si>
  <si>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</si>
  <si>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</si>
  <si>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</si>
  <si>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</si>
  <si>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</si>
  <si>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</si>
  <si>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</si>
  <si>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</si>
  <si>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</si>
  <si>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</si>
  <si>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</si>
  <si>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</si>
  <si>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</si>
  <si>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</si>
  <si>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</si>
  <si>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</si>
  <si>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</si>
  <si>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</si>
  <si>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</si>
  <si>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</si>
  <si>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</si>
  <si>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</si>
  <si>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</si>
  <si>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</si>
  <si>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</si>
  <si>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</si>
  <si>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</si>
  <si>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</si>
  <si>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</si>
  <si>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</si>
  <si>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</si>
  <si>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</si>
  <si>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</si>
  <si>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</si>
  <si>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</si>
  <si>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</si>
  <si>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</si>
  <si>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</si>
  <si>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</si>
  <si>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</si>
  <si>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</si>
  <si>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</si>
  <si>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</si>
  <si>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</si>
  <si>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</si>
  <si>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</si>
  <si>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</si>
  <si>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</si>
  <si>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</si>
  <si>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</si>
  <si>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</si>
  <si>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</si>
  <si>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</si>
  <si>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</si>
  <si>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</si>
  <si>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</si>
  <si>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</si>
  <si>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</si>
  <si>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</si>
  <si>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</si>
  <si>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</si>
  <si>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</si>
  <si>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</si>
  <si>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</si>
  <si>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</si>
  <si>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</si>
  <si>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</si>
  <si>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</si>
  <si>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</si>
  <si>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</si>
  <si>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</si>
  <si>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</si>
  <si>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</si>
  <si>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</si>
  <si>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</si>
  <si>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</si>
  <si>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</si>
  <si>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</si>
  <si>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</si>
  <si>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</si>
  <si>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</si>
  <si>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</si>
  <si>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</si>
  <si>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</si>
  <si>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</si>
  <si>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</si>
  <si>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</si>
  <si>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</si>
  <si>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</si>
  <si>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</si>
  <si>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</si>
  <si>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</si>
  <si>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</si>
  <si>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</si>
  <si>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</si>
  <si>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</si>
  <si>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</si>
  <si>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</si>
  <si>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</si>
  <si>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</si>
  <si>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</si>
  <si>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</si>
  <si>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</si>
  <si>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</si>
  <si>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</si>
  <si>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</si>
  <si>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</si>
  <si>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</si>
  <si>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</si>
  <si>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</si>
  <si>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</si>
  <si>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</si>
  <si>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</si>
  <si>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</si>
  <si>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</si>
  <si>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</si>
  <si>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</si>
  <si>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</si>
  <si>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</si>
  <si>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</si>
  <si>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</si>
  <si>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</si>
  <si>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</si>
  <si>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</si>
  <si>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</si>
  <si>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</si>
  <si>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</si>
  <si>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</si>
  <si>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</si>
  <si>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</si>
  <si>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</si>
  <si>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</si>
  <si>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</si>
  <si>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</si>
  <si>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</si>
  <si>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</si>
  <si>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</si>
  <si>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</si>
  <si>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</si>
  <si>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</si>
  <si>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</si>
  <si>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</si>
  <si>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</si>
  <si>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</si>
  <si>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</si>
  <si>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</si>
  <si>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</si>
  <si>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</si>
  <si>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</si>
  <si>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</si>
  <si>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</si>
  <si>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</si>
  <si>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</si>
  <si>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</si>
  <si>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</si>
  <si>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</si>
  <si>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</si>
  <si>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</si>
  <si>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</si>
  <si>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</si>
  <si>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</si>
  <si>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</si>
  <si>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</si>
  <si>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</si>
  <si>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</si>
  <si>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</si>
  <si>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</si>
  <si>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</si>
  <si>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</si>
  <si>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</si>
  <si>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</si>
  <si>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</si>
  <si>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</si>
  <si>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</si>
  <si>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</si>
  <si>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</si>
  <si>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</si>
  <si>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</si>
  <si>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</si>
  <si>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</si>
  <si>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</si>
  <si>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</si>
  <si>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</si>
  <si>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</si>
  <si>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</si>
  <si>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</si>
  <si>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</si>
  <si>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</si>
  <si>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</si>
  <si>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</si>
  <si>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</si>
  <si>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</si>
  <si>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</si>
  <si>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</si>
  <si>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</si>
  <si>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</si>
  <si>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</si>
  <si>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</si>
  <si>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</si>
  <si>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</si>
  <si>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</si>
  <si>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</si>
  <si>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</si>
  <si>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</si>
  <si>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</si>
  <si>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</si>
  <si>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</si>
  <si>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</si>
  <si>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</si>
  <si>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</si>
  <si>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</si>
  <si>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</si>
  <si>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</si>
  <si>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</si>
  <si>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</si>
  <si>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</si>
  <si>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</si>
  <si>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</si>
  <si>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</si>
  <si>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</si>
  <si>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</si>
  <si>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</si>
  <si>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</si>
  <si>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</si>
  <si>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</si>
  <si>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</si>
  <si>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</si>
  <si>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</si>
  <si>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</si>
  <si>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</si>
  <si>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</si>
  <si>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</si>
  <si>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</si>
  <si>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</si>
  <si>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</si>
  <si>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</si>
  <si>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</si>
  <si>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</si>
  <si>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</si>
  <si>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</si>
  <si>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</si>
  <si>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</si>
  <si>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</si>
  <si>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</si>
  <si>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</si>
  <si>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</si>
  <si>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</si>
  <si>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</si>
  <si>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</si>
  <si>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</si>
  <si>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</si>
  <si>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</si>
  <si>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</si>
  <si>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</si>
  <si>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</si>
  <si>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</si>
  <si>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</si>
  <si>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</si>
  <si>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</si>
  <si>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</si>
  <si>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</si>
  <si>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</si>
  <si>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</si>
  <si>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</si>
  <si>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</si>
  <si>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</si>
  <si>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</si>
  <si>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</si>
  <si>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</si>
  <si>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</si>
  <si>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</si>
  <si>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</si>
  <si>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</si>
  <si>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</si>
  <si>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</si>
  <si>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</si>
  <si>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</si>
  <si>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</si>
  <si>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</si>
  <si>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</si>
  <si>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</si>
  <si>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</si>
  <si>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</si>
  <si>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</si>
  <si>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</si>
  <si>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</si>
  <si>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</si>
  <si>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</si>
  <si>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</si>
  <si>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</si>
  <si>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</si>
  <si>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</si>
  <si>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</si>
  <si>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</si>
  <si>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</si>
  <si>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</si>
  <si>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</si>
  <si>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</si>
  <si>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</si>
  <si>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</si>
  <si>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</si>
  <si>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</si>
  <si>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</si>
  <si>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</si>
  <si>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</si>
  <si>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</si>
  <si>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</si>
  <si>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</si>
  <si>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</si>
  <si>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</si>
  <si>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</si>
  <si>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</si>
  <si>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</si>
  <si>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</si>
  <si>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</si>
  <si>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</si>
  <si>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</si>
  <si>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</si>
  <si>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</si>
  <si>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</si>
  <si>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</si>
  <si>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</si>
  <si>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</si>
  <si>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</si>
  <si>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</si>
  <si>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</si>
  <si>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</si>
  <si>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</si>
  <si>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</si>
  <si>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</si>
  <si>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</si>
  <si>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</si>
  <si>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</si>
  <si>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</si>
  <si>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</si>
  <si>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</si>
  <si>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</si>
  <si>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</si>
  <si>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</si>
  <si>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</si>
  <si>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</si>
  <si>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</si>
  <si>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</si>
  <si>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</si>
  <si>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</si>
  <si>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</si>
  <si>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</si>
  <si>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</si>
  <si>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</si>
  <si>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</si>
  <si>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</si>
  <si>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</si>
  <si>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</si>
  <si>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</si>
  <si>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</si>
  <si>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</si>
  <si>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</si>
  <si>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</si>
  <si>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</si>
  <si>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</si>
  <si>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</si>
  <si>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</si>
  <si>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</si>
  <si>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</si>
  <si>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</si>
  <si>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</si>
  <si>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</si>
  <si>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</si>
  <si>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</si>
  <si>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</si>
  <si>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</si>
  <si>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</si>
  <si>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</si>
  <si>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</si>
  <si>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</si>
  <si>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</si>
  <si>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</si>
  <si>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</si>
  <si>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</si>
  <si>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</si>
  <si>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</si>
  <si>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</si>
  <si>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</si>
  <si>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</si>
  <si>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</si>
  <si>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</si>
  <si>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</si>
  <si>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</si>
  <si>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</si>
  <si>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</si>
  <si>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</si>
  <si>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</si>
  <si>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</si>
  <si>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</si>
  <si>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</si>
  <si>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</si>
  <si>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</si>
  <si>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</si>
  <si>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</si>
  <si>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</si>
  <si>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</si>
  <si>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</si>
  <si>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</si>
  <si>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</si>
  <si>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</si>
  <si>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</si>
  <si>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</si>
  <si>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</si>
  <si>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</si>
  <si>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</si>
  <si>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</si>
  <si>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</si>
  <si>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</si>
  <si>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</si>
  <si>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</si>
  <si>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</si>
  <si>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</si>
  <si>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</si>
  <si>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</si>
  <si>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</si>
  <si>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</si>
  <si>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</si>
  <si>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</si>
  <si>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</si>
  <si>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</si>
  <si>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</si>
  <si>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</si>
  <si>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</si>
  <si>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</si>
  <si>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</si>
  <si>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</si>
  <si>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</si>
  <si>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</si>
  <si>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</si>
  <si>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</si>
  <si>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</si>
  <si>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</si>
  <si>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</si>
  <si>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</si>
  <si>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</si>
  <si>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</si>
  <si>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</si>
  <si>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</si>
  <si>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</si>
  <si>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</si>
  <si>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</si>
  <si>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</si>
  <si>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</si>
  <si>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</si>
  <si>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</si>
  <si>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</si>
  <si>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</si>
  <si>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</si>
  <si>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</si>
  <si>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</si>
  <si>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</si>
  <si>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</si>
  <si>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</si>
  <si>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</si>
  <si>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</si>
  <si>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</si>
  <si>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</si>
  <si>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</si>
  <si>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</si>
  <si>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</si>
  <si>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</si>
  <si>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</si>
  <si>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</si>
  <si>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</si>
  <si>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</si>
  <si>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</si>
  <si>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</si>
  <si>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</si>
  <si>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</si>
  <si>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</si>
  <si>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</si>
  <si>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</si>
  <si>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</si>
  <si>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</si>
  <si>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</si>
  <si>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</si>
  <si>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</si>
  <si>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</si>
  <si>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</si>
  <si>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</si>
  <si>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</si>
  <si>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</si>
  <si>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</si>
  <si>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</si>
  <si>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</si>
  <si>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</si>
  <si>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</si>
  <si>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</si>
  <si>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</si>
  <si>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</si>
  <si>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</si>
  <si>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</si>
  <si>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</si>
  <si>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</si>
  <si>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</si>
  <si>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</si>
  <si>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</si>
  <si>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</si>
  <si>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</si>
  <si>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</si>
  <si>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</si>
  <si>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</si>
  <si>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</si>
  <si>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</si>
  <si>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</si>
  <si>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</si>
  <si>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</si>
  <si>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</si>
  <si>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</si>
  <si>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</si>
  <si>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</si>
  <si>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</si>
  <si>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</si>
  <si>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</si>
  <si>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</si>
  <si>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</si>
  <si>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</si>
  <si>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</si>
  <si>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</si>
  <si>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</si>
  <si>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</si>
  <si>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</si>
  <si>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</si>
  <si>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</si>
  <si>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</si>
  <si>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</si>
  <si>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</si>
  <si>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</si>
  <si>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</si>
  <si>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</si>
  <si>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</si>
  <si>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</si>
  <si>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</si>
  <si>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</si>
  <si>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</si>
  <si>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</si>
  <si>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</si>
  <si>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</si>
  <si>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</si>
  <si>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</si>
  <si>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</si>
  <si>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</si>
  <si>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</si>
  <si>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</si>
  <si>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</si>
  <si>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</si>
  <si>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</si>
  <si>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</si>
  <si>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</si>
  <si>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</si>
  <si>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</si>
  <si>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</si>
  <si>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</si>
  <si>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</si>
  <si>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</si>
  <si>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</si>
  <si>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</si>
  <si>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</si>
  <si>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</si>
  <si>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</si>
  <si>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</si>
  <si>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</si>
  <si>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</si>
  <si>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</si>
  <si>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</si>
  <si>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</si>
  <si>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</si>
  <si>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</si>
  <si>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</si>
  <si>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</si>
  <si>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</si>
  <si>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</si>
  <si>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</si>
  <si>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</si>
  <si>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</si>
  <si>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</si>
  <si>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</si>
  <si>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</si>
  <si>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</si>
  <si>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</si>
  <si>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</si>
  <si>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</si>
  <si>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</si>
  <si>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</si>
  <si>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</si>
  <si>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</si>
  <si>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</si>
  <si>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</si>
  <si>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</si>
  <si>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</si>
  <si>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</si>
  <si>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</si>
  <si>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</si>
  <si>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</si>
  <si>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</si>
  <si>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</si>
  <si>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</si>
  <si>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</si>
  <si>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</si>
  <si>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</si>
  <si>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</si>
  <si>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</si>
  <si>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</si>
  <si>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</si>
  <si>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</si>
  <si>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</si>
  <si>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</si>
  <si>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</si>
  <si>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</si>
  <si>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</si>
  <si>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</si>
  <si>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</si>
  <si>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</si>
  <si>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</si>
  <si>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</si>
  <si>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</si>
  <si>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</si>
  <si>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</si>
  <si>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</si>
  <si>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</si>
  <si>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</si>
  <si>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</si>
  <si>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</si>
  <si>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</si>
  <si>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</si>
  <si>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</si>
  <si>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</si>
  <si>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</si>
  <si>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</si>
  <si>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</si>
  <si>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</si>
  <si>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</si>
  <si>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</si>
  <si>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</si>
  <si>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</si>
  <si>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</si>
  <si>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</si>
  <si>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</si>
  <si>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</si>
  <si>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</si>
  <si>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</si>
  <si>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</si>
  <si>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</si>
  <si>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</si>
  <si>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</si>
  <si>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</si>
  <si>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</si>
  <si>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</si>
  <si>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</si>
  <si>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</si>
  <si>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</si>
  <si>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</si>
  <si>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</si>
  <si>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</si>
  <si>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</si>
  <si>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</si>
  <si>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</si>
  <si>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</si>
  <si>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</si>
  <si>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</si>
  <si>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</si>
  <si>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</si>
  <si>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</si>
  <si>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</si>
  <si>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</si>
  <si>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</si>
  <si>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</si>
  <si>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</si>
  <si>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</si>
  <si>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</si>
  <si>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</si>
  <si>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</si>
  <si>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</si>
  <si>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</si>
  <si>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</si>
  <si>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</si>
  <si>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</si>
  <si>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</si>
  <si>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</si>
  <si>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</si>
  <si>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</si>
  <si>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</si>
  <si>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</si>
  <si>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</si>
  <si>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</si>
  <si>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</si>
  <si>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</si>
  <si>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</si>
  <si>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</si>
  <si>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</si>
  <si>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</si>
  <si>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</si>
  <si>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</si>
  <si>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</si>
  <si>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</si>
  <si>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</si>
  <si>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</si>
  <si>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</si>
  <si>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</si>
  <si>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</si>
  <si>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</si>
  <si>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</si>
  <si>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</si>
  <si>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</si>
  <si>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</si>
  <si>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</si>
  <si>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</si>
  <si>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</si>
  <si>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</si>
  <si>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</si>
  <si>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</si>
  <si>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</si>
  <si>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</si>
  <si>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</si>
  <si>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</si>
  <si>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</si>
  <si>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</si>
  <si>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</si>
  <si>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</si>
  <si>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</si>
  <si>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</si>
  <si>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</si>
  <si>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</si>
  <si>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</si>
  <si>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</si>
  <si>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</si>
  <si>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</si>
  <si>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</si>
  <si>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</si>
  <si>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</si>
  <si>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</si>
  <si>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</si>
  <si>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</si>
  <si>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</si>
  <si>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</si>
  <si>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</si>
  <si>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</si>
  <si>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</si>
  <si>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</si>
  <si>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</si>
  <si>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</si>
  <si>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</si>
  <si>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</si>
  <si>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</si>
  <si>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</si>
  <si>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</si>
  <si>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</si>
  <si>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</si>
  <si>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</si>
  <si>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</si>
  <si>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</si>
  <si>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</si>
  <si>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</si>
  <si>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</si>
  <si>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</si>
  <si>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</si>
  <si>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</si>
  <si>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</si>
  <si>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</si>
  <si>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</si>
  <si>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</si>
  <si>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</si>
  <si>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</si>
  <si>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</si>
  <si>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</si>
  <si>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</si>
  <si>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</si>
  <si>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</si>
  <si>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</si>
  <si>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</si>
  <si>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</si>
  <si>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</si>
  <si>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</si>
  <si>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</si>
  <si>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</si>
  <si>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</si>
  <si>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</si>
  <si>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</si>
  <si>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</si>
  <si>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</si>
  <si>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</si>
  <si>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</si>
  <si>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</si>
  <si>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</si>
  <si>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</si>
  <si>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</si>
  <si>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</si>
  <si>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</si>
  <si>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</si>
  <si>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</si>
  <si>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</si>
  <si>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</si>
  <si>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</si>
  <si>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</si>
  <si>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</si>
  <si>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</si>
  <si>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</si>
  <si>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</si>
  <si>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</si>
  <si>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</si>
  <si>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</si>
  <si>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</si>
  <si>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</si>
  <si>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</si>
  <si>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</si>
  <si>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</si>
  <si>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</si>
  <si>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</si>
  <si>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</si>
  <si>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</si>
  <si>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</si>
  <si>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</si>
  <si>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</si>
  <si>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</si>
  <si>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</si>
  <si>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</si>
  <si>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</si>
  <si>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</si>
  <si>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</si>
  <si>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</si>
  <si>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</si>
  <si>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</si>
  <si>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</si>
  <si>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</si>
  <si>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</si>
  <si>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</si>
  <si>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</si>
  <si>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</si>
  <si>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</si>
  <si>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</si>
  <si>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</si>
  <si>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</si>
  <si>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</si>
  <si>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</si>
  <si>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</si>
  <si>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</si>
  <si>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</si>
  <si>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</si>
  <si>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</si>
  <si>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</si>
  <si>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</si>
  <si>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</si>
  <si>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</si>
  <si>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</si>
  <si>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</si>
  <si>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</si>
  <si>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</si>
  <si>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</si>
  <si>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</si>
  <si>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</si>
  <si>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</si>
  <si>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</si>
  <si>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</si>
  <si>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</si>
  <si>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</si>
  <si>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</si>
  <si>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</si>
  <si>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</si>
  <si>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</si>
  <si>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</si>
  <si>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</si>
  <si>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</si>
  <si>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</si>
  <si>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</si>
  <si>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</si>
  <si>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</si>
  <si>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</si>
  <si>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</si>
  <si>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</si>
  <si>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</si>
  <si>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</si>
  <si>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</si>
  <si>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</si>
  <si>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</si>
  <si>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</si>
  <si>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</si>
  <si>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</si>
  <si>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</si>
  <si>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</si>
  <si>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</si>
  <si>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</si>
  <si>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</si>
  <si>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</si>
  <si>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</si>
  <si>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</si>
  <si>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</si>
  <si>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</si>
  <si>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</si>
  <si>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</si>
  <si>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</si>
  <si>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</si>
  <si>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</si>
  <si>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</si>
  <si>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</si>
  <si>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</si>
  <si>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</si>
  <si>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</si>
  <si>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</si>
  <si>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</si>
  <si>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</si>
  <si>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</si>
  <si>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</si>
  <si>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</si>
  <si>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</si>
  <si>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</si>
  <si>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</si>
  <si>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</si>
  <si>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</si>
  <si>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</si>
  <si>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</si>
  <si>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</si>
  <si>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</si>
  <si>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</si>
  <si>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</si>
  <si>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</si>
  <si>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</si>
  <si>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</si>
  <si>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</si>
  <si>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</si>
  <si>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</si>
  <si>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</si>
  <si>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</si>
  <si>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</si>
  <si>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</si>
  <si>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</si>
  <si>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</si>
  <si>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</si>
  <si>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</si>
  <si>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</si>
  <si>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</si>
  <si>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</si>
  <si>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</si>
  <si>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</si>
  <si>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</si>
  <si>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</si>
  <si>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</si>
  <si>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</si>
  <si>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</si>
  <si>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</si>
  <si>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</si>
  <si>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</si>
  <si>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</si>
  <si>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</si>
  <si>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</si>
  <si>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</si>
  <si>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</si>
  <si>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</si>
  <si>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</si>
  <si>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</si>
  <si>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</si>
  <si>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</si>
  <si>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</si>
  <si>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</si>
  <si>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</si>
  <si>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</si>
  <si>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</si>
  <si>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</si>
  <si>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</si>
  <si>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</si>
  <si>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</si>
  <si>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</si>
  <si>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</si>
  <si>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</si>
  <si>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</si>
  <si>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</si>
  <si>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</si>
  <si>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</si>
  <si>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</si>
  <si>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</si>
  <si>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</si>
  <si>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</si>
  <si>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</si>
  <si>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</si>
  <si>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</si>
  <si>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</si>
  <si>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</si>
  <si>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</si>
  <si>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</si>
  <si>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</si>
  <si>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</si>
  <si>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</si>
  <si>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</si>
  <si>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</si>
  <si>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</si>
  <si>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</si>
  <si>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</si>
  <si>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</si>
  <si>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</si>
  <si>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</si>
  <si>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</si>
  <si>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</si>
  <si>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</si>
  <si>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</si>
  <si>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</si>
  <si>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</si>
  <si>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</si>
  <si>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</si>
  <si>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</si>
  <si>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</si>
  <si>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</si>
  <si>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</si>
  <si>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</si>
  <si>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</si>
  <si>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</si>
  <si>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</si>
  <si>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</si>
  <si>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</si>
  <si>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</si>
  <si>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</si>
  <si>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</si>
  <si>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</si>
  <si>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</si>
  <si>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</si>
  <si>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</si>
  <si>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</si>
  <si>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</si>
  <si>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</si>
  <si>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</si>
  <si>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</si>
  <si>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</si>
  <si>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</si>
  <si>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</si>
  <si>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</si>
  <si>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</si>
  <si>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</si>
  <si>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</si>
  <si>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</si>
  <si>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</si>
  <si>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</si>
  <si>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</si>
  <si>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</si>
  <si>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</si>
  <si>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</si>
  <si>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</si>
  <si>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</si>
  <si>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</si>
  <si>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</si>
  <si>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</si>
  <si>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</si>
  <si>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</si>
  <si>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</si>
  <si>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</si>
  <si>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</si>
  <si>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</si>
  <si>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</si>
  <si>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</si>
  <si>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</si>
  <si>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</si>
  <si>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</si>
  <si>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</si>
  <si>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</si>
  <si>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</si>
  <si>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</si>
  <si>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</si>
  <si>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</si>
  <si>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</si>
  <si>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</si>
  <si>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</si>
  <si>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</si>
  <si>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</si>
  <si>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</si>
  <si>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</si>
  <si>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</si>
  <si>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</si>
  <si>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</si>
  <si>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</si>
  <si>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</si>
  <si>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</si>
  <si>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</si>
  <si>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</si>
  <si>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</si>
  <si>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</si>
  <si>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</si>
  <si>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</si>
  <si>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</si>
  <si>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</si>
  <si>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</si>
  <si>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</si>
  <si>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</si>
  <si>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</si>
  <si>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</si>
  <si>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</si>
  <si>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</si>
  <si>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</si>
  <si>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</si>
  <si>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</si>
  <si>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</si>
  <si>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</si>
  <si>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</si>
  <si>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</si>
  <si>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</si>
  <si>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</si>
  <si>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</si>
  <si>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</si>
  <si>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</si>
  <si>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</si>
  <si>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</si>
  <si>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</si>
  <si>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</si>
  <si>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</si>
  <si>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</si>
  <si>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</si>
  <si>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</si>
  <si>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</si>
  <si>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</si>
  <si>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</si>
  <si>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</si>
  <si>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</si>
  <si>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</si>
  <si>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</si>
  <si>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</si>
  <si>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</si>
  <si>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</si>
  <si>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</si>
  <si>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</si>
  <si>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</si>
  <si>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</si>
  <si>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</si>
  <si>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</si>
  <si>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</si>
  <si>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</si>
  <si>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</si>
  <si>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</si>
  <si>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</si>
  <si>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</si>
  <si>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</si>
  <si>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</si>
  <si>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</si>
  <si>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</si>
  <si>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</si>
  <si>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</si>
  <si>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</si>
  <si>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</si>
  <si>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</si>
  <si>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</si>
  <si>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</si>
  <si>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</si>
  <si>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</si>
  <si>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</si>
  <si>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</si>
  <si>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</si>
  <si>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</si>
  <si>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</si>
  <si>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</si>
  <si>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</si>
  <si>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</si>
  <si>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</si>
  <si>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</si>
  <si>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</si>
  <si>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</si>
  <si>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</si>
  <si>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</si>
  <si>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</si>
  <si>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</si>
  <si>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</si>
  <si>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</si>
  <si>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</si>
  <si>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</si>
  <si>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</si>
  <si>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</si>
  <si>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</si>
  <si>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</si>
  <si>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</si>
  <si>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</si>
  <si>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</si>
  <si>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</si>
  <si>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</si>
  <si>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</si>
  <si>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</si>
  <si>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</si>
  <si>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</si>
  <si>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</si>
  <si>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</si>
  <si>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</si>
  <si>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</si>
  <si>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</si>
  <si>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</si>
  <si>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</si>
  <si>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</si>
  <si>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</si>
  <si>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</si>
  <si>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</si>
  <si>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</si>
  <si>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</si>
  <si>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</si>
  <si>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</si>
  <si>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</si>
  <si>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</si>
  <si>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</si>
  <si>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</si>
  <si>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</si>
  <si>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</si>
  <si>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</si>
  <si>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</si>
  <si>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</si>
  <si>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</si>
  <si>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</si>
  <si>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</si>
  <si>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</si>
  <si>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</si>
  <si>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</si>
  <si>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</si>
  <si>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</si>
  <si>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</si>
  <si>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</si>
  <si>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</si>
  <si>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</si>
  <si>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</si>
  <si>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</si>
  <si>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</si>
  <si>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</si>
  <si>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</si>
  <si>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</si>
  <si>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</si>
  <si>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</si>
  <si>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</si>
  <si>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</si>
  <si>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</si>
  <si>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</si>
  <si>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</si>
  <si>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</si>
  <si>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</si>
  <si>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</si>
  <si>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</si>
  <si>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</si>
  <si>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</si>
  <si>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</si>
  <si>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</si>
  <si>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</si>
  <si>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</si>
  <si>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</si>
  <si>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</si>
  <si>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</si>
  <si>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</si>
  <si>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</si>
  <si>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</si>
  <si>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</si>
  <si>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</si>
  <si>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</si>
  <si>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</si>
  <si>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</si>
  <si>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</si>
  <si>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</si>
  <si>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</si>
  <si>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</si>
  <si>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</si>
  <si>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</si>
  <si>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</si>
  <si>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</si>
  <si>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</si>
  <si>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</si>
  <si>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</si>
  <si>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</si>
  <si>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</si>
  <si>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</si>
  <si>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</si>
  <si>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</si>
  <si>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</si>
  <si>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</si>
  <si>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</si>
  <si>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</si>
  <si>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</si>
  <si>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</si>
  <si>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</si>
  <si>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</si>
  <si>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</si>
  <si>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</si>
  <si>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</si>
  <si>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</si>
  <si>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</si>
  <si>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</si>
  <si>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</si>
  <si>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</si>
  <si>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</si>
  <si>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</si>
  <si>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</si>
  <si>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</si>
  <si>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</si>
  <si>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</si>
  <si>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</si>
  <si>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</si>
  <si>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</si>
  <si>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</si>
  <si>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</si>
  <si>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</si>
  <si>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</si>
  <si>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</si>
  <si>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</si>
  <si>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</si>
  <si>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</si>
  <si>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</si>
  <si>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</si>
  <si>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</si>
  <si>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</si>
  <si>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</si>
  <si>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</si>
  <si>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</si>
  <si>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</si>
  <si>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</si>
  <si>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</si>
  <si>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</si>
  <si>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</si>
  <si>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</si>
  <si>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</si>
  <si>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</si>
  <si>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</si>
  <si>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</si>
  <si>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</si>
  <si>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</si>
  <si>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</si>
  <si>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</si>
  <si>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</si>
  <si>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</si>
  <si>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</si>
  <si>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</si>
  <si>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</si>
  <si>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</si>
  <si>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</si>
  <si>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</si>
  <si>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</si>
  <si>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</si>
  <si>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</si>
  <si>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</si>
  <si>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</si>
  <si>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</si>
  <si>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</si>
  <si>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</si>
  <si>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</si>
  <si>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</si>
  <si>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</si>
  <si>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</si>
  <si>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</si>
  <si>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</si>
  <si>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</si>
  <si>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</si>
  <si>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</si>
  <si>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</si>
  <si>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</si>
  <si>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</si>
  <si>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</si>
  <si>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</si>
  <si>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</si>
  <si>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</si>
  <si>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</si>
  <si>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</si>
  <si>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</si>
  <si>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</si>
  <si>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</si>
  <si>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</si>
  <si>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</si>
  <si>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</si>
  <si>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</si>
  <si>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</si>
  <si>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</si>
  <si>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</si>
  <si>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</si>
  <si>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</si>
  <si>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</si>
  <si>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</si>
  <si>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</si>
  <si>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</si>
  <si>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</si>
  <si>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</si>
  <si>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</si>
  <si>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</si>
  <si>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</si>
  <si>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</si>
  <si>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</si>
  <si>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</si>
  <si>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</si>
  <si>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</si>
  <si>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</si>
  <si>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</si>
  <si>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</si>
  <si>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</si>
  <si>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</si>
  <si>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</si>
  <si>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</si>
  <si>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</si>
  <si>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</si>
  <si>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</si>
  <si>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</si>
  <si>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</si>
  <si>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</si>
  <si>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</si>
  <si>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</si>
  <si>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</si>
  <si>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</si>
  <si>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</si>
  <si>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</si>
  <si>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</si>
  <si>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</si>
  <si>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</si>
  <si>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</si>
  <si>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</si>
  <si>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</si>
  <si>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</si>
  <si>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</si>
  <si>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</si>
  <si>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</si>
  <si>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</si>
  <si>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</si>
  <si>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</si>
  <si>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</si>
  <si>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</si>
  <si>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</si>
  <si>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</si>
  <si>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</si>
  <si>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</si>
  <si>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</si>
  <si>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</si>
  <si>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</si>
  <si>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</si>
  <si>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</si>
  <si>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</si>
  <si>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</si>
  <si>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</si>
  <si>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</si>
  <si>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</si>
  <si>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</si>
  <si>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</si>
  <si>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</si>
  <si>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</si>
  <si>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</si>
  <si>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</si>
  <si>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</si>
  <si>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</si>
  <si>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</si>
  <si>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</si>
  <si>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</si>
  <si>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</si>
  <si>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</si>
  <si>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</si>
  <si>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</si>
  <si>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</si>
  <si>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</si>
  <si>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</si>
  <si>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</si>
  <si>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</si>
  <si>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</si>
  <si>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</si>
  <si>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</si>
  <si>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</si>
  <si>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</si>
  <si>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</si>
  <si>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</si>
  <si>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</si>
  <si>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</si>
  <si>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</si>
  <si>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</si>
  <si>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</si>
  <si>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</si>
  <si>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</si>
  <si>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</si>
  <si>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</si>
  <si>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</si>
  <si>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</si>
  <si>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</si>
  <si>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</si>
  <si>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</si>
  <si>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</si>
  <si>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</si>
  <si>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</si>
  <si>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</si>
  <si>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</si>
  <si>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</si>
  <si>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</si>
  <si>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</si>
  <si>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</si>
  <si>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</si>
  <si>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</si>
  <si>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</si>
  <si>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</si>
  <si>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</si>
  <si>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</si>
  <si>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</si>
  <si>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</si>
  <si>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</si>
  <si>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</si>
  <si>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</si>
  <si>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</si>
  <si>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</si>
  <si>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</si>
  <si>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</si>
  <si>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</si>
  <si>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</si>
  <si>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</si>
  <si>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</si>
  <si>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</si>
  <si>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</si>
  <si>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</si>
  <si>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</si>
  <si>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</si>
  <si>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</si>
  <si>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</si>
  <si>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</si>
  <si>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</si>
  <si>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</si>
  <si>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</si>
  <si>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</si>
  <si>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</si>
  <si>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</si>
  <si>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</si>
  <si>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</si>
  <si>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</si>
  <si>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</si>
  <si>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</si>
  <si>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</si>
  <si>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</si>
  <si>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</si>
  <si>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</si>
  <si>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</si>
  <si>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</si>
  <si>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</si>
  <si>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</si>
  <si>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</si>
  <si>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</si>
  <si>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</si>
  <si>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</si>
  <si>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</si>
  <si>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</si>
  <si>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</si>
  <si>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</si>
  <si>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</si>
  <si>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</si>
  <si>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</si>
  <si>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</si>
  <si>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</si>
  <si>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</si>
  <si>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</si>
  <si>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</si>
  <si>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</si>
  <si>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</si>
  <si>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</si>
  <si>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</si>
  <si>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</si>
  <si>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</si>
  <si>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</si>
  <si>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</si>
  <si>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</si>
  <si>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</si>
  <si>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</si>
  <si>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</si>
  <si>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</si>
  <si>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</si>
  <si>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</si>
  <si>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</si>
  <si>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</si>
  <si>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</si>
  <si>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</si>
  <si>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</si>
  <si>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</si>
  <si>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</si>
  <si>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</si>
  <si>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</si>
  <si>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</si>
  <si>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</si>
  <si>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</si>
  <si>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</si>
  <si>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</si>
  <si>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</si>
  <si>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</si>
  <si>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</si>
  <si>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</si>
  <si>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</si>
  <si>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</si>
  <si>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</si>
  <si>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</si>
  <si>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</si>
  <si>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</si>
  <si>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</si>
  <si>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</si>
  <si>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</si>
  <si>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</si>
  <si>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</si>
  <si>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</si>
  <si>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</si>
  <si>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</si>
  <si>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</si>
  <si>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</si>
  <si>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</si>
  <si>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</si>
  <si>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</si>
  <si>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</si>
  <si>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</si>
  <si>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</si>
  <si>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</si>
  <si>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</si>
  <si>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</si>
  <si>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</si>
  <si>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</si>
  <si>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</si>
  <si>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</si>
  <si>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</si>
  <si>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</si>
  <si>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</si>
  <si>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</si>
  <si>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</si>
  <si>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</si>
  <si>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</si>
  <si>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</si>
  <si>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</si>
  <si>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</si>
  <si>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</si>
  <si>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</si>
  <si>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</si>
  <si>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</si>
  <si>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</si>
  <si>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</si>
  <si>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</si>
  <si>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</si>
  <si>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</si>
  <si>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</si>
  <si>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</si>
  <si>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</si>
  <si>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</si>
  <si>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</si>
  <si>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</si>
  <si>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</si>
  <si>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</si>
  <si>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</si>
  <si>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</si>
  <si>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</si>
  <si>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</si>
  <si>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</si>
  <si>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</si>
  <si>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</si>
  <si>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</si>
  <si>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</si>
  <si>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</si>
  <si>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</si>
  <si>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</si>
  <si>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</si>
  <si>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</si>
  <si>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</si>
  <si>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</si>
  <si>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</si>
  <si>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</si>
  <si>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</si>
  <si>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</si>
  <si>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</si>
  <si>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</si>
  <si>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</si>
  <si>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</si>
  <si>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</si>
  <si>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</si>
  <si>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</si>
  <si>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</si>
  <si>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</si>
  <si>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</si>
  <si>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</si>
  <si>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</si>
  <si>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</si>
  <si>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</si>
  <si>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</si>
  <si>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</si>
  <si>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</si>
  <si>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</si>
  <si>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</si>
  <si>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</si>
  <si>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</si>
  <si>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</si>
  <si>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</si>
  <si>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</si>
  <si>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</si>
  <si>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</si>
  <si>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</si>
  <si>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</si>
  <si>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</si>
  <si>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</si>
  <si>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</si>
  <si>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</si>
  <si>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</si>
  <si>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</si>
  <si>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</si>
  <si>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</si>
  <si>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</si>
  <si>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</si>
  <si>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</si>
  <si>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</si>
  <si>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</si>
  <si>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</si>
  <si>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</si>
  <si>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</si>
  <si>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</si>
  <si>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</si>
  <si>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</si>
  <si>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</si>
  <si>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</si>
  <si>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</si>
  <si>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</si>
  <si>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</si>
  <si>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</si>
  <si>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</si>
  <si>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</si>
  <si>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</si>
  <si>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</si>
  <si>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</si>
  <si>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</si>
  <si>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</si>
  <si>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</si>
  <si>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</si>
  <si>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</si>
  <si>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</si>
  <si>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</si>
  <si>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</si>
  <si>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</si>
  <si>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</si>
  <si>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</si>
  <si>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</si>
  <si>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</si>
  <si>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</si>
  <si>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</si>
  <si>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</si>
  <si>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</si>
  <si>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</si>
  <si>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</si>
  <si>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</si>
  <si>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</si>
  <si>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</si>
  <si>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</si>
  <si>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</si>
  <si>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</si>
  <si>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</si>
  <si>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</si>
  <si>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</si>
  <si>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</si>
  <si>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</si>
  <si>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</si>
  <si>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</si>
  <si>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</si>
  <si>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</si>
  <si>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</si>
  <si>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</si>
  <si>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</si>
  <si>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</si>
  <si>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</si>
  <si>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</si>
  <si>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</si>
  <si>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</si>
  <si>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</si>
  <si>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</si>
  <si>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</si>
  <si>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</si>
  <si>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</si>
  <si>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</si>
  <si>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</si>
  <si>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</si>
  <si>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</si>
  <si>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</si>
  <si>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</si>
  <si>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</si>
  <si>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</si>
  <si>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</si>
  <si>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</si>
  <si>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</si>
  <si>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</si>
  <si>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</si>
  <si>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</si>
  <si>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</si>
  <si>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</si>
  <si>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</si>
  <si>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</si>
  <si>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</si>
  <si>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</si>
  <si>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</si>
  <si>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</si>
  <si>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</si>
  <si>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</si>
  <si>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</si>
  <si>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</si>
  <si>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</si>
  <si>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</si>
  <si>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</si>
  <si>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</si>
  <si>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</si>
  <si>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</si>
  <si>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</si>
  <si>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</si>
  <si>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</si>
  <si>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</si>
  <si>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</si>
  <si>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</si>
  <si>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</si>
  <si>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</si>
  <si>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</si>
  <si>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</si>
  <si>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</si>
  <si>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</si>
  <si>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</si>
  <si>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</si>
  <si>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</si>
  <si>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</si>
  <si>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</si>
  <si>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</si>
  <si>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</si>
  <si>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</si>
  <si>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</si>
  <si>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</si>
  <si>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</si>
  <si>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</si>
  <si>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</si>
  <si>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</si>
  <si>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</si>
  <si>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</si>
  <si>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</si>
  <si>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</si>
  <si>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</si>
  <si>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</si>
  <si>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</si>
  <si>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</si>
  <si>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</si>
  <si>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</si>
  <si>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</si>
  <si>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</si>
  <si>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</si>
  <si>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</si>
  <si>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</si>
  <si>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</si>
  <si>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</si>
  <si>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</si>
  <si>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</si>
  <si>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</si>
  <si>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</si>
  <si>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</si>
  <si>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</si>
  <si>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</si>
  <si>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</si>
  <si>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</si>
  <si>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</si>
  <si>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</si>
  <si>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</si>
  <si>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</si>
  <si>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</si>
  <si>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</si>
  <si>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</si>
  <si>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</si>
  <si>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</si>
  <si>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</si>
  <si>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</si>
  <si>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</si>
  <si>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</si>
  <si>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</si>
  <si>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</si>
  <si>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</si>
  <si>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</si>
  <si>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</si>
  <si>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</si>
  <si>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</si>
  <si>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</si>
  <si>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</si>
  <si>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</si>
  <si>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</si>
  <si>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</si>
  <si>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</si>
  <si>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</si>
  <si>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</si>
  <si>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</si>
  <si>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</si>
  <si>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</si>
  <si>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</si>
  <si>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</si>
  <si>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</si>
  <si>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</si>
  <si>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</si>
  <si>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</si>
  <si>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</si>
  <si>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</si>
  <si>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</si>
  <si>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</si>
  <si>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</si>
  <si>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</si>
  <si>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</si>
  <si>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</si>
  <si>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</si>
  <si>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</si>
  <si>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</si>
  <si>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</si>
  <si>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</si>
  <si>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</si>
  <si>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</si>
  <si>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</si>
  <si>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</si>
  <si>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</si>
  <si>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</si>
  <si>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</si>
  <si>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</si>
  <si>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</si>
  <si>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</si>
  <si>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</si>
  <si>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</si>
  <si>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</si>
  <si>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</si>
  <si>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</si>
  <si>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</si>
  <si>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</si>
  <si>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</si>
  <si>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</si>
  <si>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</si>
  <si>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</si>
  <si>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</si>
  <si>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</si>
  <si>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</si>
  <si>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</si>
  <si>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</si>
  <si>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</si>
  <si>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</si>
  <si>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</si>
  <si>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</si>
  <si>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</si>
  <si>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</si>
  <si>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</si>
  <si>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</si>
  <si>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</si>
  <si>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</si>
  <si>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</si>
  <si>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</si>
  <si>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</si>
  <si>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</si>
  <si>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</si>
  <si>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</si>
  <si>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</si>
  <si>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</si>
  <si>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</si>
  <si>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</si>
  <si>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</si>
  <si>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</si>
  <si>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</si>
  <si>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</si>
  <si>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</si>
  <si>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</si>
  <si>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</si>
  <si>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</si>
  <si>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</si>
  <si>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</si>
  <si>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</si>
  <si>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</si>
  <si>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</si>
  <si>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</si>
  <si>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</si>
  <si>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</si>
  <si>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</si>
  <si>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</si>
  <si>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</si>
  <si>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</si>
  <si>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</si>
  <si>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</si>
  <si>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</si>
  <si>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</si>
  <si>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</si>
  <si>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</si>
  <si>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</si>
  <si>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</si>
  <si>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</si>
  <si>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</si>
  <si>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</si>
  <si>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</si>
  <si>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</si>
  <si>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</si>
  <si>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</si>
  <si>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</si>
  <si>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</si>
  <si>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</si>
  <si>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</si>
  <si>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</si>
  <si>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</si>
  <si>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</si>
  <si>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</si>
  <si>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</si>
  <si>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</si>
  <si>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</si>
  <si>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</si>
  <si>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</si>
  <si>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</si>
  <si>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</si>
  <si>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</si>
  <si>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</si>
  <si>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</si>
  <si>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</si>
  <si>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</si>
  <si>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</si>
  <si>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</si>
  <si>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</si>
  <si>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</si>
  <si>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</si>
  <si>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</si>
  <si>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</si>
  <si>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</si>
  <si>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</si>
  <si>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</si>
  <si>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</si>
  <si>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</si>
  <si>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</si>
  <si>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</si>
  <si>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</si>
  <si>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</si>
  <si>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</si>
  <si>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</si>
  <si>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</si>
  <si>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</si>
  <si>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</si>
  <si>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</si>
  <si>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</si>
  <si>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</si>
  <si>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</si>
  <si>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</si>
  <si>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</si>
  <si>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</si>
  <si>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</si>
  <si>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</si>
  <si>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</si>
  <si>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</si>
  <si>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</si>
  <si>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</si>
  <si>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</si>
  <si>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</si>
  <si>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</si>
  <si>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</si>
  <si>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</si>
  <si>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</si>
  <si>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</si>
  <si>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</si>
  <si>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</si>
  <si>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</si>
  <si>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</si>
  <si>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</si>
  <si>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</si>
  <si>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</si>
  <si>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</si>
  <si>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</si>
  <si>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</si>
  <si>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</si>
  <si>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</si>
  <si>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</si>
  <si>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</si>
  <si>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</si>
  <si>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</si>
  <si>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</si>
  <si>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</si>
  <si>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</si>
  <si>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</si>
  <si>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</si>
  <si>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</si>
  <si>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</si>
  <si>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</si>
  <si>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</si>
  <si>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</si>
  <si>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</si>
  <si>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</si>
  <si>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</si>
  <si>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</si>
  <si>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</si>
  <si>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</si>
  <si>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</si>
  <si>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</si>
  <si>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</si>
  <si>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</si>
  <si>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</si>
  <si>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</si>
  <si>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</si>
  <si>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</si>
  <si>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</si>
  <si>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</si>
  <si>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</si>
  <si>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</si>
  <si>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</si>
  <si>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</si>
  <si>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</si>
  <si>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</si>
  <si>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</si>
  <si>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</si>
  <si>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</si>
  <si>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</si>
  <si>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</si>
  <si>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</si>
  <si>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</si>
  <si>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</si>
  <si>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</si>
  <si>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</si>
  <si>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</si>
  <si>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</si>
  <si>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</si>
  <si>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</si>
  <si>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</si>
  <si>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</si>
  <si>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</si>
  <si>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</si>
  <si>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</si>
  <si>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</si>
  <si>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</si>
  <si>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</si>
  <si>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</si>
  <si>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</si>
  <si>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</si>
  <si>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</si>
  <si>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</si>
  <si>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</si>
  <si>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</si>
  <si>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</si>
  <si>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</si>
  <si>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</si>
  <si>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</si>
  <si>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</si>
  <si>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</si>
  <si>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</si>
  <si>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</si>
  <si>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</si>
  <si>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</si>
  <si>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</si>
  <si>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</si>
  <si>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</si>
  <si>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</si>
  <si>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</si>
  <si>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</si>
  <si>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</si>
  <si>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</si>
  <si>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</si>
  <si>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</si>
  <si>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</si>
  <si>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</si>
  <si>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</si>
  <si>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</si>
  <si>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</si>
  <si>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</si>
  <si>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</si>
  <si>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</si>
  <si>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</si>
  <si>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</si>
  <si>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</si>
  <si>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</si>
  <si>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</si>
  <si>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</si>
  <si>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</si>
  <si>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</si>
  <si>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</si>
  <si>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</si>
  <si>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</si>
  <si>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</si>
  <si>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</si>
  <si>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</si>
  <si>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</si>
  <si>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</si>
  <si>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</si>
  <si>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</si>
  <si>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</si>
  <si>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</si>
  <si>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</si>
  <si>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</si>
  <si>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</si>
  <si>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</si>
  <si>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</si>
  <si>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</si>
  <si>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</si>
  <si>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</si>
  <si>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</si>
  <si>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</si>
  <si>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</si>
  <si>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</si>
  <si>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</si>
  <si>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</si>
  <si>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</si>
  <si>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</si>
  <si>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</si>
  <si>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</si>
  <si>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</si>
  <si>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</si>
  <si>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</si>
  <si>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</si>
  <si>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</si>
  <si>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</si>
  <si>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</si>
  <si>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</si>
  <si>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</si>
  <si>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</si>
  <si>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</si>
  <si>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</si>
  <si>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</si>
  <si>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</si>
  <si>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</si>
  <si>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</si>
  <si>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</si>
  <si>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</si>
  <si>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</si>
  <si>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</si>
  <si>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</si>
  <si>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</si>
  <si>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</si>
  <si>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</si>
  <si>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</si>
  <si>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</si>
  <si>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</si>
  <si>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</si>
  <si>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</si>
  <si>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</si>
  <si>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</si>
  <si>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</si>
  <si>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</si>
  <si>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</si>
  <si>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</si>
  <si>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</si>
  <si>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</si>
  <si>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</si>
  <si>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</si>
  <si>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</si>
  <si>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</si>
  <si>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</si>
  <si>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</si>
  <si>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</si>
  <si>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</si>
  <si>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</si>
  <si>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</si>
  <si>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</si>
  <si>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</si>
  <si>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</si>
  <si>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</si>
  <si>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</si>
  <si>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</si>
  <si>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</si>
  <si>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</si>
  <si>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</si>
  <si>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</si>
  <si>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</si>
  <si>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</si>
  <si>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</si>
  <si>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</si>
  <si>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</si>
  <si>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</si>
  <si>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</si>
  <si>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</si>
  <si>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</si>
  <si>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</si>
  <si>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</si>
  <si>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</si>
  <si>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</si>
  <si>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</si>
  <si>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</si>
  <si>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</si>
  <si>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</si>
  <si>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</si>
  <si>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</si>
  <si>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</si>
  <si>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</si>
  <si>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</si>
  <si>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</si>
  <si>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</si>
  <si>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</si>
  <si>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</si>
  <si>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</si>
  <si>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</si>
  <si>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</si>
  <si>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</si>
  <si>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</si>
  <si>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</si>
  <si>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</si>
  <si>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</si>
  <si>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</si>
  <si>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</si>
  <si>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</si>
  <si>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</si>
  <si>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</si>
  <si>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</si>
  <si>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</si>
  <si>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</si>
  <si>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</si>
  <si>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</si>
  <si>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</si>
  <si>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</si>
  <si>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</si>
  <si>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</si>
  <si>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</si>
  <si>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</si>
  <si>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</si>
  <si>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</si>
  <si>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</si>
  <si>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</si>
  <si>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</si>
  <si>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</si>
  <si>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</si>
  <si>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</si>
  <si>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</si>
  <si>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</si>
  <si>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</si>
  <si>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</si>
  <si>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</si>
  <si>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</si>
  <si>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</si>
  <si>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</si>
  <si>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</si>
  <si>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</si>
  <si>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</si>
  <si>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</si>
  <si>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</si>
  <si>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</si>
  <si>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</si>
  <si>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</si>
  <si>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</si>
  <si>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</si>
  <si>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</si>
  <si>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</si>
  <si>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</si>
  <si>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</si>
  <si>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</si>
  <si>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</si>
  <si>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</si>
  <si>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</si>
  <si>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</si>
  <si>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</si>
  <si>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</si>
  <si>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</si>
  <si>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</si>
  <si>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</si>
  <si>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</si>
  <si>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</si>
  <si>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</si>
  <si>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</si>
  <si>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</si>
  <si>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</si>
  <si>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</si>
  <si>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</si>
  <si>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</si>
  <si>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</si>
  <si>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</si>
  <si>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</si>
  <si>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</si>
  <si>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</si>
  <si>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</si>
  <si>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</si>
  <si>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</si>
  <si>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</si>
  <si>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</si>
  <si>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</si>
  <si>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</si>
  <si>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</si>
  <si>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</si>
  <si>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</si>
  <si>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</si>
  <si>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</si>
  <si>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</si>
  <si>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</si>
  <si>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</si>
  <si>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</si>
  <si>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</si>
  <si>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</si>
  <si>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</si>
  <si>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</si>
  <si>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</si>
  <si>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</si>
  <si>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</si>
  <si>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</si>
  <si>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</si>
  <si>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</si>
  <si>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</si>
  <si>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</si>
  <si>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</si>
  <si>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</si>
  <si>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</si>
  <si>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</si>
  <si>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</si>
  <si>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</si>
  <si>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</si>
  <si>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</si>
  <si>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</si>
  <si>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</si>
  <si>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</si>
  <si>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</si>
  <si>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</si>
  <si>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</si>
  <si>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</si>
  <si>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</si>
  <si>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</si>
  <si>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</si>
  <si>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</si>
  <si>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</si>
  <si>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</si>
  <si>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</si>
  <si>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</si>
  <si>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</si>
  <si>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</si>
  <si>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</si>
  <si>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</si>
  <si>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</si>
  <si>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</si>
  <si>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</si>
  <si>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</si>
  <si>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</si>
  <si>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</si>
  <si>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</si>
  <si>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</si>
  <si>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</si>
  <si>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</si>
  <si>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</si>
  <si>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</si>
  <si>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</si>
  <si>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</si>
  <si>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</si>
  <si>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</si>
  <si>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</si>
  <si>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</si>
  <si>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</si>
  <si>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</si>
  <si>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</si>
  <si>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</si>
  <si>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</si>
  <si>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</si>
  <si>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</si>
  <si>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</si>
  <si>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</si>
  <si>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</si>
  <si>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</si>
  <si>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</si>
  <si>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</si>
  <si>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</si>
  <si>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</si>
  <si>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</si>
  <si>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</si>
  <si>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</si>
  <si>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</si>
  <si>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</si>
  <si>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</si>
  <si>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</si>
  <si>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</si>
  <si>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</si>
  <si>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</si>
  <si>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</si>
  <si>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</si>
  <si>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</si>
  <si>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</si>
  <si>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</si>
  <si>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</si>
  <si>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</si>
  <si>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</si>
  <si>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</si>
  <si>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</si>
  <si>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</si>
  <si>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</si>
  <si>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</si>
  <si>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</si>
  <si>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</si>
  <si>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</si>
  <si>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</si>
  <si>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</si>
  <si>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</si>
  <si>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</si>
  <si>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</si>
  <si>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</si>
  <si>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</si>
  <si>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</si>
  <si>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</si>
  <si>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</si>
  <si>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</si>
  <si>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</si>
  <si>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</si>
  <si>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</si>
  <si>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</si>
  <si>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</si>
  <si>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</si>
  <si>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</si>
  <si>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</si>
  <si>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</si>
  <si>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</si>
  <si>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</si>
  <si>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</si>
  <si>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</si>
  <si>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</si>
  <si>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</si>
  <si>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</si>
  <si>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</si>
  <si>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</si>
  <si>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</si>
  <si>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</si>
  <si>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</si>
  <si>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</si>
  <si>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</si>
  <si>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</si>
  <si>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</si>
  <si>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</si>
  <si>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</si>
  <si>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</si>
  <si>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</si>
  <si>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</si>
  <si>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</si>
  <si>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</si>
  <si>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</si>
  <si>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</si>
  <si>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</si>
  <si>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</si>
  <si>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</si>
  <si>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</si>
  <si>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</si>
  <si>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</si>
  <si>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</si>
  <si>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</si>
  <si>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</si>
  <si>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</si>
  <si>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</si>
  <si>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</si>
  <si>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</si>
  <si>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</si>
  <si>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</si>
  <si>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</si>
  <si>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</si>
  <si>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</si>
  <si>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</si>
  <si>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</si>
  <si>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</si>
  <si>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</si>
  <si>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</si>
  <si>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</si>
  <si>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</si>
  <si>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</si>
  <si>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</si>
  <si>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</si>
  <si>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</si>
  <si>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</si>
  <si>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</si>
  <si>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</si>
  <si>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</si>
  <si>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</si>
  <si>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</si>
  <si>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</si>
  <si>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</si>
  <si>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</si>
  <si>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</si>
  <si>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</si>
  <si>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</si>
  <si>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</si>
  <si>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</si>
  <si>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</si>
  <si>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</si>
  <si>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</si>
  <si>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</si>
  <si>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</si>
  <si>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</si>
  <si>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</si>
  <si>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</si>
  <si>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</si>
  <si>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</si>
  <si>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</si>
  <si>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</si>
  <si>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</si>
  <si>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</si>
  <si>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</si>
  <si>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</si>
  <si>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</si>
  <si>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</si>
  <si>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</si>
  <si>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</si>
  <si>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</si>
  <si>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</si>
  <si>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</si>
  <si>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</si>
  <si>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</si>
  <si>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</si>
  <si>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</si>
  <si>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</si>
  <si>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</si>
  <si>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</si>
  <si>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</si>
  <si>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</si>
  <si>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</si>
  <si>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</si>
  <si>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</si>
  <si>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</si>
  <si>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</si>
  <si>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</si>
  <si>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</si>
  <si>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</si>
  <si>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</si>
  <si>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</si>
  <si>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</si>
  <si>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</si>
  <si>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</si>
  <si>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</si>
  <si>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</si>
  <si>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</si>
  <si>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</si>
  <si>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</si>
  <si>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</si>
  <si>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</si>
  <si>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</si>
  <si>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</si>
  <si>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</si>
  <si>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</si>
  <si>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</si>
  <si>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</si>
  <si>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</si>
  <si>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</si>
  <si>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</si>
  <si>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</si>
  <si>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</si>
  <si>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</si>
  <si>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</si>
  <si>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</si>
  <si>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</si>
  <si>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</si>
  <si>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</si>
  <si>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</si>
  <si>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</si>
  <si>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</si>
  <si>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</si>
  <si>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</si>
  <si>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</si>
  <si>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</si>
  <si>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</si>
  <si>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</si>
  <si>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</si>
  <si>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</si>
  <si>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</si>
  <si>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</si>
  <si>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</si>
  <si>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</si>
  <si>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</si>
  <si>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</si>
  <si>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</si>
  <si>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</si>
  <si>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</si>
  <si>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</si>
  <si>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</si>
  <si>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</si>
  <si>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</si>
  <si>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</si>
  <si>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</si>
  <si>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</si>
  <si>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</si>
  <si>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</si>
  <si>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</si>
  <si>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</si>
  <si>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</si>
  <si>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</si>
  <si>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</si>
  <si>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</si>
  <si>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</si>
  <si>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</si>
  <si>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</si>
  <si>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</si>
  <si>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</si>
  <si>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</si>
  <si>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</si>
  <si>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</si>
  <si>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</si>
  <si>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</si>
  <si>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</si>
  <si>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</si>
  <si>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</si>
  <si>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</si>
  <si>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</si>
  <si>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</si>
  <si>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</si>
  <si>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</si>
  <si>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</si>
  <si>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</si>
  <si>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</si>
  <si>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</si>
  <si>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</si>
  <si>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</si>
  <si>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</si>
  <si>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</si>
  <si>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</si>
  <si>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</si>
  <si>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</si>
  <si>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</si>
  <si>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</si>
  <si>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</si>
  <si>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</si>
  <si>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</si>
  <si>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</si>
  <si>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</si>
  <si>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</si>
  <si>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</si>
  <si>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</si>
  <si>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</si>
  <si>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</si>
  <si>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</si>
  <si>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</si>
  <si>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</si>
  <si>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</si>
  <si>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</si>
  <si>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</si>
  <si>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</si>
  <si>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</si>
  <si>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</si>
  <si>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</si>
  <si>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</si>
  <si>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</si>
  <si>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</si>
  <si>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</si>
  <si>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</si>
  <si>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</si>
  <si>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</si>
  <si>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</si>
  <si>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</si>
  <si>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</si>
  <si>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</si>
  <si>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</si>
  <si>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</si>
  <si>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</si>
  <si>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</si>
  <si>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</si>
  <si>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</si>
  <si>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</si>
  <si>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</si>
  <si>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</si>
  <si>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</si>
  <si>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</si>
  <si>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</si>
  <si>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</si>
  <si>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</si>
  <si>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</si>
  <si>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</si>
  <si>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</si>
  <si>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</si>
  <si>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</si>
  <si>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</si>
  <si>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</si>
  <si>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</si>
  <si>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</si>
  <si>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</si>
  <si>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</si>
  <si>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</si>
  <si>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</si>
  <si>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</si>
  <si>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</si>
  <si>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</si>
  <si>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</si>
  <si>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</si>
  <si>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</si>
  <si>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</si>
  <si>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</si>
  <si>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</si>
  <si>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</si>
  <si>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</si>
  <si>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</si>
  <si>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</si>
  <si>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</si>
  <si>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</si>
  <si>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</si>
  <si>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</si>
  <si>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</si>
  <si>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</si>
  <si>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</si>
  <si>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</si>
  <si>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</si>
  <si>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</si>
  <si>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</si>
  <si>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</si>
  <si>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</si>
  <si>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</si>
  <si>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</si>
  <si>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</si>
  <si>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</si>
  <si>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</si>
  <si>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</si>
  <si>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</si>
  <si>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</si>
  <si>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</si>
  <si>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</si>
  <si>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</si>
  <si>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</si>
  <si>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</si>
  <si>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</si>
  <si>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</si>
  <si>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</si>
  <si>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</si>
  <si>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</si>
  <si>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</si>
  <si>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</si>
  <si>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</si>
  <si>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</si>
  <si>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</si>
  <si>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</si>
  <si>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</si>
  <si>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</si>
  <si>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</si>
  <si>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</si>
  <si>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</si>
  <si>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</si>
  <si>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</si>
  <si>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</si>
  <si>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</si>
  <si>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</si>
  <si>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</si>
  <si>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</si>
  <si>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</si>
  <si>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</si>
  <si>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</si>
  <si>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</si>
  <si>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</si>
  <si>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</si>
  <si>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</si>
  <si>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</si>
  <si>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</si>
  <si>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</si>
  <si>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</si>
  <si>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</si>
  <si>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</si>
  <si>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</si>
  <si>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</si>
  <si>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</si>
  <si>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</si>
  <si>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</si>
  <si>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</si>
  <si>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</si>
  <si>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</si>
  <si>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</si>
  <si>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</si>
  <si>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</si>
  <si>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</si>
  <si>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</si>
  <si>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</si>
  <si>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</si>
  <si>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</si>
  <si>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</si>
  <si>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</si>
  <si>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</si>
  <si>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</si>
  <si>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</si>
  <si>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</si>
  <si>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</si>
  <si>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</si>
  <si>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</si>
  <si>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</si>
  <si>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</si>
  <si>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</si>
  <si>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</si>
  <si>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</si>
  <si>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</si>
  <si>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</si>
  <si>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</si>
  <si>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</si>
  <si>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</si>
  <si>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</si>
  <si>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</si>
  <si>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</si>
  <si>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</si>
  <si>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</si>
  <si>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</si>
  <si>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</si>
  <si>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</si>
  <si>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</si>
  <si>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</si>
  <si>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</si>
  <si>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</si>
  <si>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</si>
  <si>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</si>
  <si>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</si>
  <si>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</si>
  <si>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</si>
  <si>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</si>
  <si>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</si>
  <si>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</si>
  <si>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</si>
  <si>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</si>
  <si>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</si>
  <si>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</si>
  <si>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</si>
  <si>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</si>
  <si>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</si>
  <si>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</si>
  <si>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</si>
  <si>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</si>
  <si>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</si>
  <si>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</si>
  <si>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</si>
  <si>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</si>
  <si>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</si>
  <si>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</si>
  <si>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</si>
  <si>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</si>
  <si>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</si>
  <si>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</si>
  <si>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</si>
  <si>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</si>
  <si>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</si>
  <si>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</si>
  <si>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</si>
  <si>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</si>
  <si>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</si>
  <si>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</si>
  <si>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</si>
  <si>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</si>
  <si>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</si>
  <si>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</si>
  <si>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</si>
  <si>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</si>
  <si>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</si>
  <si>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</si>
  <si>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</si>
  <si>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</si>
  <si>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</si>
  <si>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</si>
  <si>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</si>
  <si>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</si>
  <si>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</si>
  <si>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</si>
  <si>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</si>
  <si>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</si>
  <si>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</si>
  <si>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</si>
  <si>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</si>
  <si>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</si>
  <si>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</si>
  <si>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</si>
  <si>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</si>
  <si>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</si>
  <si>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</si>
  <si>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</si>
  <si>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</si>
  <si>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</si>
  <si>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</si>
  <si>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</si>
  <si>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</si>
  <si>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</si>
  <si>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</si>
  <si>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</si>
  <si>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</si>
  <si>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</si>
  <si>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</si>
  <si>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</si>
  <si>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</si>
  <si>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</si>
  <si>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</si>
  <si>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</si>
  <si>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</si>
  <si>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</si>
  <si>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</si>
  <si>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</si>
  <si>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</si>
  <si>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</si>
  <si>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</si>
  <si>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</si>
  <si>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</si>
  <si>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</si>
  <si>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</si>
  <si>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</si>
  <si>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</si>
  <si>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</si>
  <si>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</si>
  <si>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</si>
  <si>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</si>
  <si>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</si>
  <si>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</si>
  <si>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</si>
  <si>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</si>
  <si>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</si>
  <si>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</si>
  <si>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</si>
  <si>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</si>
  <si>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</si>
  <si>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</si>
  <si>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</si>
  <si>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</si>
  <si>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</si>
  <si>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</si>
  <si>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</si>
  <si>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</si>
  <si>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</si>
  <si>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</si>
  <si>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</si>
  <si>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</si>
  <si>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</si>
  <si>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</si>
  <si>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</si>
  <si>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</si>
  <si>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</si>
  <si>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</si>
  <si>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</si>
  <si>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</si>
  <si>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</si>
  <si>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</si>
  <si>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</si>
  <si>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</si>
  <si>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</si>
  <si>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</si>
  <si>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</si>
  <si>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</si>
  <si>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</si>
  <si>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</si>
  <si>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</si>
  <si>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</si>
  <si>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</si>
  <si>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</si>
  <si>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</si>
  <si>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</si>
  <si>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</si>
  <si>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</si>
  <si>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</si>
  <si>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</si>
  <si>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</si>
  <si>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</si>
  <si>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</si>
  <si>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</si>
  <si>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</si>
  <si>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</si>
  <si>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</si>
  <si>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</si>
  <si>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</si>
  <si>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</si>
  <si>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</si>
  <si>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</si>
  <si>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</si>
  <si>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</si>
  <si>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</si>
  <si>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</si>
  <si>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</si>
  <si>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</si>
  <si>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</si>
  <si>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</si>
  <si>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</si>
  <si>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</si>
  <si>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</si>
  <si>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</si>
  <si>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</si>
  <si>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</si>
  <si>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</si>
  <si>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</si>
  <si>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</si>
  <si>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</si>
  <si>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</si>
  <si>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</si>
  <si>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</si>
  <si>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</si>
  <si>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</si>
  <si>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</si>
  <si>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</si>
  <si>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</si>
  <si>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</si>
  <si>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</si>
  <si>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</si>
  <si>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</si>
  <si>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</si>
  <si>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</si>
  <si>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</si>
  <si>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</si>
  <si>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</si>
  <si>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</si>
  <si>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</si>
  <si>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</si>
  <si>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</si>
  <si>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</si>
  <si>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</si>
  <si>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</si>
  <si>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</si>
  <si>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</si>
  <si>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</si>
  <si>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</si>
  <si>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</si>
  <si>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</si>
  <si>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</si>
  <si>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</si>
  <si>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</si>
  <si>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</si>
  <si>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</si>
  <si>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</si>
  <si>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</si>
  <si>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</si>
  <si>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</si>
  <si>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</si>
  <si>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</si>
  <si>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</si>
  <si>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</si>
  <si>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</si>
  <si>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</si>
  <si>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</si>
  <si>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</si>
  <si>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</si>
  <si>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</si>
  <si>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</si>
  <si>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</si>
  <si>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</si>
  <si>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</si>
  <si>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</si>
  <si>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</si>
  <si>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</si>
  <si>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</si>
  <si>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</si>
  <si>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</si>
  <si>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</si>
  <si>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</si>
  <si>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</si>
  <si>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</si>
  <si>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</si>
  <si>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</si>
  <si>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</si>
  <si>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</si>
  <si>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</si>
  <si>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</si>
  <si>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</si>
  <si>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</si>
  <si>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</si>
  <si>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</si>
  <si>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</si>
  <si>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</si>
  <si>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</si>
  <si>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</si>
  <si>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</si>
  <si>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</si>
  <si>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</si>
  <si>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</si>
  <si>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</si>
  <si>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</si>
  <si>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</si>
  <si>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</si>
  <si>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</si>
  <si>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</si>
  <si>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</si>
  <si>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</si>
  <si>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</si>
  <si>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</si>
  <si>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</si>
  <si>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</si>
  <si>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</si>
  <si>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</si>
  <si>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</si>
  <si>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</si>
  <si>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</si>
  <si>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</si>
  <si>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</si>
  <si>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</si>
  <si>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</si>
  <si>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</si>
  <si>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</si>
  <si>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</si>
  <si>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</si>
  <si>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</si>
  <si>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</si>
  <si>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</si>
  <si>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</si>
  <si>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</si>
  <si>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</si>
  <si>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</si>
  <si>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</si>
  <si>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</si>
  <si>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</si>
  <si>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</si>
  <si>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</si>
  <si>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</si>
  <si>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</si>
  <si>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</si>
  <si>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</si>
  <si>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</si>
  <si>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</si>
  <si>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</si>
  <si>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</si>
  <si>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</si>
  <si>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</si>
  <si>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</si>
  <si>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</si>
  <si>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</si>
  <si>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</si>
  <si>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</si>
  <si>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</si>
  <si>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</si>
  <si>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</si>
  <si>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</si>
  <si>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</si>
  <si>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</si>
  <si>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</si>
  <si>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</si>
  <si>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</si>
  <si>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</si>
  <si>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</si>
  <si>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</si>
  <si>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</si>
  <si>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</si>
  <si>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</si>
  <si>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</si>
  <si>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</si>
  <si>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</si>
  <si>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</si>
  <si>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</si>
  <si>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</si>
  <si>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</si>
  <si>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</si>
  <si>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</si>
  <si>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</si>
  <si>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</si>
  <si>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</si>
  <si>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</si>
  <si>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</si>
  <si>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</si>
  <si>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</si>
  <si>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</si>
  <si>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</si>
  <si>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</si>
  <si>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</si>
  <si>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</si>
  <si>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</si>
  <si>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</si>
  <si>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</si>
  <si>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</si>
  <si>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</si>
  <si>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</si>
  <si>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</si>
  <si>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</si>
  <si>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</si>
  <si>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</si>
  <si>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</si>
  <si>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</si>
  <si>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</si>
  <si>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</si>
  <si>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</si>
  <si>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</si>
  <si>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</si>
  <si>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</si>
  <si>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</si>
  <si>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</si>
  <si>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</si>
  <si>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</si>
  <si>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</si>
  <si>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</si>
  <si>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</si>
  <si>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</si>
  <si>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</si>
  <si>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</si>
  <si>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</si>
  <si>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</si>
  <si>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</si>
  <si>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</si>
  <si>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</si>
  <si>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</si>
  <si>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</si>
  <si>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</si>
  <si>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</si>
  <si>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</si>
  <si>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</si>
  <si>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</si>
  <si>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</si>
  <si>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</si>
  <si>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</si>
  <si>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</si>
  <si>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</si>
  <si>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</si>
  <si>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</si>
  <si>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</si>
  <si>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</si>
  <si>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</si>
  <si>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</si>
  <si>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</si>
  <si>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</si>
  <si>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</si>
  <si>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</si>
  <si>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</si>
  <si>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</si>
  <si>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</si>
  <si>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</si>
  <si>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</si>
  <si>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</si>
  <si>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</si>
  <si>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</si>
  <si>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</si>
  <si>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</si>
  <si>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</si>
  <si>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</si>
  <si>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</si>
  <si>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</si>
  <si>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</si>
  <si>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</si>
  <si>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</si>
  <si>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</si>
  <si>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</si>
  <si>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</si>
  <si>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</si>
  <si>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</si>
  <si>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</si>
  <si>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</si>
  <si>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</si>
  <si>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</si>
  <si>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</si>
  <si>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</si>
  <si>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</si>
  <si>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</si>
  <si>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</si>
  <si>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</si>
  <si>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</si>
  <si>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</si>
  <si>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</si>
  <si>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</si>
  <si>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</si>
  <si>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</si>
  <si>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</si>
  <si>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</si>
  <si>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</si>
  <si>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</si>
  <si>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</si>
  <si>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</si>
  <si>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</si>
  <si>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</si>
  <si>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</si>
  <si>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</si>
  <si>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</si>
  <si>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</si>
  <si>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</si>
  <si>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</si>
  <si>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</si>
  <si>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</si>
  <si>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</si>
  <si>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</si>
  <si>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</si>
  <si>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</si>
  <si>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</si>
  <si>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</si>
  <si>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</si>
  <si>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</si>
  <si>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</si>
  <si>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</si>
  <si>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</si>
  <si>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</si>
  <si>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</si>
  <si>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</si>
  <si>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</si>
  <si>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</si>
  <si>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</si>
  <si>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</si>
  <si>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</si>
  <si>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</si>
  <si>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</si>
  <si>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</si>
  <si>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</si>
  <si>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</si>
  <si>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</si>
  <si>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</si>
  <si>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</si>
  <si>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</si>
  <si>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</si>
  <si>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</si>
  <si>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</si>
  <si>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</si>
  <si>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</si>
  <si>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</si>
  <si>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</si>
  <si>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</si>
  <si>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</si>
  <si>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</si>
  <si>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</si>
  <si>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</si>
  <si>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</si>
  <si>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</si>
  <si>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</si>
  <si>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</si>
  <si>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</si>
  <si>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</si>
  <si>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</si>
  <si>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</si>
  <si>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</si>
  <si>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</si>
  <si>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</si>
  <si>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</si>
  <si>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</si>
  <si>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</si>
  <si>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</si>
  <si>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</si>
  <si>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</si>
  <si>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</si>
  <si>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</si>
  <si>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</si>
  <si>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</si>
  <si>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</si>
  <si>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</si>
  <si>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</si>
  <si>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</si>
  <si>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</si>
  <si>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</si>
  <si>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</si>
  <si>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</si>
  <si>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</si>
  <si>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</si>
  <si>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</si>
  <si>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</si>
  <si>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</si>
  <si>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</si>
  <si>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</si>
  <si>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</si>
  <si>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</si>
  <si>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</si>
  <si>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</si>
  <si>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</si>
  <si>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</si>
  <si>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</si>
  <si>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</si>
  <si>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</si>
  <si>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</si>
  <si>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</si>
  <si>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</si>
  <si>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</si>
  <si>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</si>
  <si>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</si>
  <si>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</si>
  <si>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</si>
  <si>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</si>
  <si>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</si>
  <si>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</si>
  <si>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</si>
  <si>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</si>
  <si>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</si>
  <si>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</si>
  <si>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</si>
  <si>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</si>
  <si>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</si>
  <si>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</si>
  <si>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</si>
  <si>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</si>
  <si>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</si>
  <si>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</si>
  <si>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</si>
  <si>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</si>
  <si>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</si>
  <si>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</si>
  <si>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</si>
  <si>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</si>
  <si>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</si>
  <si>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</si>
  <si>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</si>
  <si>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</si>
  <si>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</si>
  <si>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</si>
  <si>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</si>
  <si>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</si>
  <si>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</si>
  <si>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</si>
  <si>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</si>
  <si>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</si>
  <si>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</si>
  <si>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</si>
  <si>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</si>
  <si>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</si>
  <si>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</si>
  <si>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</si>
  <si>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</si>
  <si>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</si>
  <si>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</si>
  <si>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</si>
  <si>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</si>
  <si>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</si>
  <si>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</si>
  <si>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</si>
  <si>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</si>
  <si>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</si>
  <si>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</si>
  <si>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</si>
  <si>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</si>
  <si>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</si>
  <si>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</si>
  <si>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</si>
  <si>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</si>
  <si>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</si>
  <si>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</si>
  <si>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</si>
  <si>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</si>
  <si>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</si>
  <si>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</si>
  <si>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</si>
  <si>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</si>
  <si>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</si>
  <si>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</si>
  <si>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</si>
  <si>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</si>
  <si>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</si>
  <si>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</si>
  <si>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</si>
  <si>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</si>
  <si>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</si>
  <si>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</si>
  <si>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</si>
  <si>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</si>
  <si>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</si>
  <si>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</si>
  <si>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</si>
  <si>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</si>
  <si>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</si>
  <si>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</si>
  <si>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</si>
  <si>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</si>
  <si>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</si>
  <si>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</si>
  <si>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</si>
  <si>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</si>
  <si>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</si>
  <si>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</si>
  <si>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</si>
  <si>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</si>
  <si>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</si>
  <si>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</si>
  <si>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</si>
  <si>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</si>
  <si>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</si>
  <si>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</si>
  <si>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</si>
  <si>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</si>
  <si>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</si>
  <si>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</si>
  <si>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</si>
  <si>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</si>
  <si>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</si>
  <si>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</si>
  <si>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</si>
  <si>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</si>
  <si>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</si>
  <si>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</si>
  <si>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</si>
  <si>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</si>
  <si>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</si>
  <si>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</si>
  <si>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</si>
  <si>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</si>
  <si>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</si>
  <si>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</si>
  <si>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</si>
  <si>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</si>
  <si>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</si>
  <si>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</si>
  <si>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</si>
  <si>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</si>
  <si>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</si>
  <si>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</si>
  <si>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</si>
  <si>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</si>
  <si>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</si>
  <si>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</si>
  <si>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</si>
  <si>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</si>
  <si>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</si>
  <si>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</si>
  <si>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</si>
  <si>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</si>
  <si>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</si>
  <si>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</si>
  <si>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</si>
  <si>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</si>
  <si>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</si>
  <si>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</si>
  <si>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</si>
  <si>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</si>
  <si>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</si>
  <si>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</si>
  <si>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</si>
  <si>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</si>
  <si>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</si>
  <si>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</si>
  <si>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</si>
  <si>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</si>
  <si>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</si>
  <si>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</si>
  <si>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</si>
  <si>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</si>
  <si>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</si>
  <si>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</si>
  <si>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</si>
  <si>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</si>
  <si>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</si>
  <si>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</si>
  <si>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</si>
  <si>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</si>
  <si>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</si>
  <si>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</si>
  <si>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</si>
  <si>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</si>
  <si>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</si>
  <si>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</si>
  <si>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</si>
  <si>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</si>
  <si>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</si>
  <si>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</si>
  <si>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</si>
  <si>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</si>
  <si>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</si>
  <si>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</si>
  <si>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</si>
  <si>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</si>
  <si>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</si>
  <si>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</si>
  <si>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</si>
  <si>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</si>
  <si>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</si>
  <si>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</si>
  <si>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</si>
  <si>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</si>
  <si>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</si>
  <si>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</si>
  <si>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</si>
  <si>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</si>
  <si>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</si>
  <si>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</si>
  <si>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</si>
  <si>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</si>
  <si>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</si>
  <si>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</si>
  <si>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</si>
  <si>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</si>
  <si>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</si>
  <si>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</si>
  <si>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</si>
  <si>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</si>
  <si>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</si>
  <si>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</si>
  <si>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</si>
  <si>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</si>
  <si>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</si>
  <si>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</si>
  <si>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</si>
  <si>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</si>
  <si>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</si>
  <si>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</si>
  <si>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</si>
  <si>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</si>
  <si>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</si>
  <si>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</si>
  <si>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</si>
  <si>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</si>
  <si>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</si>
  <si>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</si>
  <si>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</si>
  <si>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</si>
  <si>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</si>
  <si>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</si>
  <si>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</si>
  <si>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</si>
  <si>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</si>
  <si>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</si>
  <si>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</si>
  <si>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</si>
  <si>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</si>
  <si>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</si>
  <si>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</si>
  <si>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</si>
  <si>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</si>
  <si>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</si>
  <si>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</si>
  <si>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</si>
  <si>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</si>
  <si>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</si>
  <si>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</si>
  <si>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</si>
  <si>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</si>
  <si>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</si>
  <si>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</si>
  <si>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</si>
  <si>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</si>
  <si>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</si>
  <si>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</si>
  <si>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</si>
  <si>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</si>
  <si>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</si>
  <si>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</si>
  <si>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</si>
  <si>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</si>
  <si>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</si>
  <si>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</si>
  <si>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</si>
  <si>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</si>
  <si>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</si>
  <si>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</si>
  <si>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</si>
  <si>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</si>
  <si>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</si>
  <si>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</si>
  <si>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</si>
  <si>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</si>
  <si>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</si>
  <si>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</si>
  <si>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</si>
  <si>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</si>
  <si>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</si>
  <si>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</si>
  <si>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</si>
  <si>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</si>
  <si>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</si>
  <si>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</si>
  <si>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</si>
  <si>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</si>
  <si>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</si>
  <si>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</si>
  <si>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</si>
  <si>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</si>
  <si>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</si>
  <si>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</si>
  <si>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</si>
  <si>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</si>
  <si>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</si>
  <si>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</si>
  <si>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</si>
  <si>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</si>
  <si>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</si>
  <si>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</si>
  <si>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</si>
  <si>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</si>
  <si>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</si>
  <si>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</si>
  <si>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</si>
  <si>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</si>
  <si>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</si>
  <si>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</si>
  <si>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</si>
  <si>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</si>
  <si>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</si>
  <si>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</si>
  <si>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</si>
  <si>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</si>
  <si>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</si>
  <si>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</si>
  <si>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</si>
  <si>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</si>
  <si>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</si>
  <si>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</si>
  <si>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</si>
  <si>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</si>
  <si>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</si>
  <si>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</si>
  <si>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</si>
  <si>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</si>
  <si>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</si>
  <si>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</si>
  <si>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</si>
  <si>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</si>
  <si>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</si>
  <si>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</si>
  <si>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</si>
  <si>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</si>
  <si>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</si>
  <si>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</si>
  <si>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</si>
  <si>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</si>
  <si>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</si>
  <si>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</si>
  <si>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</si>
  <si>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</si>
  <si>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</si>
  <si>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</si>
  <si>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</si>
  <si>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</si>
  <si>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</si>
  <si>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</si>
  <si>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</si>
  <si>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</si>
  <si>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</si>
  <si>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</si>
  <si>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</si>
  <si>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</si>
  <si>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</si>
  <si>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</si>
  <si>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</si>
  <si>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</si>
  <si>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</si>
  <si>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</si>
  <si>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</si>
  <si>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</si>
  <si>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</si>
  <si>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</si>
  <si>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</si>
  <si>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</si>
  <si>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</si>
  <si>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</si>
  <si>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</si>
  <si>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</si>
  <si>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</si>
  <si>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</si>
  <si>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</si>
  <si>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</si>
  <si>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</si>
  <si>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</si>
  <si>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</si>
  <si>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</si>
  <si>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</si>
  <si>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</si>
  <si>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</si>
  <si>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</si>
  <si>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</si>
  <si>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</si>
  <si>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</si>
  <si>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</si>
  <si>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</si>
  <si>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</si>
  <si>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</si>
  <si>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</si>
  <si>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</si>
  <si>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</si>
  <si>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</si>
  <si>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</si>
  <si>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</si>
  <si>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</si>
  <si>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</si>
  <si>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</si>
  <si>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</si>
  <si>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</si>
  <si>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</si>
  <si>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</si>
  <si>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</si>
  <si>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</si>
  <si>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</si>
  <si>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</si>
  <si>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</si>
  <si>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</si>
  <si>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</si>
  <si>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</si>
  <si>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</si>
  <si>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</si>
  <si>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</si>
  <si>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</si>
  <si>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</si>
  <si>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</si>
  <si>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</si>
  <si>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</si>
  <si>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</si>
  <si>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</si>
  <si>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</si>
  <si>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</si>
  <si>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</si>
  <si>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</si>
  <si>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</si>
  <si>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</si>
  <si>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</si>
  <si>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</si>
  <si>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</si>
  <si>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</si>
  <si>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</si>
  <si>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</si>
  <si>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</si>
  <si>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</si>
  <si>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</si>
  <si>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</si>
  <si>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</si>
  <si>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</si>
  <si>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</si>
  <si>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</si>
  <si>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</si>
  <si>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</si>
  <si>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</si>
  <si>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</si>
  <si>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</si>
  <si>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</si>
  <si>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</si>
  <si>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</si>
  <si>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</si>
  <si>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</si>
  <si>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</si>
  <si>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</si>
  <si>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</si>
  <si>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</si>
  <si>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</si>
  <si>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</si>
  <si>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</si>
  <si>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</si>
  <si>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</si>
  <si>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</si>
  <si>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</si>
  <si>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</si>
  <si>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</si>
  <si>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</si>
  <si>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</si>
  <si>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</si>
  <si>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</si>
  <si>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</si>
  <si>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</si>
  <si>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</si>
  <si>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</si>
  <si>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</si>
  <si>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</si>
  <si>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</si>
  <si>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</si>
  <si>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</si>
  <si>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</si>
  <si>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</si>
  <si>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</si>
  <si>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</si>
  <si>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</si>
  <si>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</si>
  <si>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</si>
  <si>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</si>
  <si>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</si>
  <si>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</si>
  <si>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</si>
  <si>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</si>
  <si>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</si>
  <si>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</si>
  <si>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</si>
  <si>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</si>
  <si>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</si>
  <si>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</si>
  <si>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</si>
  <si>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</si>
  <si>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</si>
  <si>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</si>
  <si>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</si>
  <si>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</si>
  <si>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</si>
  <si>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</si>
  <si>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</si>
  <si>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</si>
  <si>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</si>
  <si>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</si>
  <si>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</si>
  <si>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</si>
  <si>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</si>
  <si>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</si>
  <si>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</si>
  <si>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</si>
  <si>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</si>
  <si>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</si>
  <si>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</si>
  <si>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</si>
  <si>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</si>
  <si>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</si>
  <si>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</si>
  <si>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</si>
  <si>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</si>
  <si>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</si>
  <si>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</si>
  <si>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</si>
  <si>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</si>
  <si>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</si>
  <si>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</si>
  <si>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</si>
  <si>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</si>
  <si>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</si>
  <si>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</si>
  <si>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</si>
  <si>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</si>
  <si>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</si>
  <si>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</si>
  <si>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</si>
  <si>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</si>
  <si>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</si>
  <si>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</si>
  <si>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</si>
  <si>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</si>
  <si>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</si>
  <si>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</si>
  <si>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</si>
  <si>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</si>
  <si>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</si>
  <si>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</si>
  <si>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</si>
  <si>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</si>
  <si>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</si>
  <si>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</si>
  <si>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</si>
  <si>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</si>
  <si>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</si>
  <si>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</si>
  <si>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</si>
  <si>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</si>
  <si>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</si>
  <si>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</si>
  <si>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</si>
  <si>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</si>
  <si>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</si>
  <si>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</si>
  <si>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</si>
  <si>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</si>
  <si>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</si>
  <si>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</si>
  <si>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</si>
  <si>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</si>
  <si>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</si>
  <si>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</si>
  <si>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</si>
  <si>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</si>
  <si>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</si>
  <si>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</si>
  <si>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</si>
  <si>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</si>
  <si>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</si>
  <si>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</si>
  <si>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</si>
  <si>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</si>
  <si>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</si>
  <si>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</si>
  <si>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</si>
  <si>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</si>
  <si>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</si>
  <si>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</si>
  <si>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</si>
  <si>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</si>
  <si>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</si>
  <si>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</si>
  <si>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</si>
  <si>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</si>
  <si>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</si>
  <si>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</si>
  <si>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</si>
  <si>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</si>
  <si>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</si>
  <si>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</si>
  <si>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</si>
  <si>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</si>
  <si>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</si>
  <si>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</si>
  <si>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</si>
  <si>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</si>
  <si>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</si>
  <si>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</si>
  <si>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</si>
  <si>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</si>
  <si>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</si>
  <si>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</si>
  <si>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</si>
  <si>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</si>
  <si>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</si>
  <si>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</si>
  <si>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</si>
  <si>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</si>
  <si>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</si>
  <si>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</si>
  <si>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</si>
  <si>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</si>
  <si>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</si>
  <si>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</si>
  <si>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</si>
  <si>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</si>
  <si>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</si>
  <si>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</si>
  <si>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</si>
  <si>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</si>
  <si>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</si>
  <si>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</si>
  <si>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</si>
  <si>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</si>
  <si>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</si>
  <si>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</si>
  <si>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</si>
  <si>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</si>
  <si>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</si>
  <si>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</si>
  <si>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</si>
  <si>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</si>
  <si>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</si>
  <si>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</si>
  <si>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</si>
  <si>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</si>
  <si>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</si>
  <si>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</si>
  <si>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</si>
  <si>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</si>
  <si>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</si>
  <si>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</si>
  <si>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</si>
  <si>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</si>
  <si>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</si>
  <si>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</si>
  <si>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</si>
  <si>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</si>
  <si>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</si>
  <si>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</si>
  <si>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</si>
  <si>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</si>
  <si>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</si>
  <si>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</si>
  <si>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</si>
  <si>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</si>
  <si>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</si>
  <si>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</si>
  <si>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</si>
  <si>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</si>
  <si>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</si>
  <si>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</si>
  <si>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</si>
  <si>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</si>
  <si>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</si>
  <si>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</si>
  <si>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</si>
  <si>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</si>
  <si>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</si>
  <si>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</si>
  <si>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</si>
  <si>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</si>
  <si>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</si>
  <si>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</si>
  <si>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</si>
  <si>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</si>
  <si>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</si>
  <si>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</si>
  <si>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</si>
  <si>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</si>
  <si>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</si>
  <si>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</si>
  <si>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</si>
  <si>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</si>
  <si>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</si>
  <si>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</si>
  <si>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</si>
  <si>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</si>
  <si>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</si>
  <si>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</si>
  <si>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</si>
  <si>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</si>
  <si>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</si>
  <si>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</si>
  <si>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</si>
  <si>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</si>
  <si>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</si>
  <si>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</si>
  <si>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</si>
  <si>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</si>
  <si>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</si>
  <si>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</si>
  <si>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</si>
  <si>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</si>
  <si>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</si>
  <si>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</si>
  <si>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</si>
  <si>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</si>
  <si>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</si>
  <si>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</si>
  <si>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</si>
  <si>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</si>
  <si>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</si>
  <si>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</si>
  <si>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</si>
  <si>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</si>
  <si>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</si>
  <si>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</si>
  <si>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</si>
  <si>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</si>
  <si>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</si>
  <si>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</si>
  <si>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</si>
  <si>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</si>
  <si>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</si>
  <si>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</si>
  <si>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</si>
  <si>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</si>
  <si>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</si>
  <si>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</si>
  <si>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</si>
  <si>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</si>
  <si>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</si>
  <si>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</si>
  <si>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</si>
  <si>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</si>
  <si>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</si>
  <si>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</si>
  <si>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</si>
  <si>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</si>
  <si>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</si>
  <si>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</si>
  <si>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</si>
  <si>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</si>
  <si>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</si>
  <si>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</si>
  <si>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</si>
  <si>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</si>
  <si>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</si>
  <si>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</si>
  <si>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</si>
  <si>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</si>
  <si>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</si>
  <si>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</si>
  <si>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</si>
  <si>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</si>
  <si>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</si>
  <si>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</si>
  <si>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</si>
  <si>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</si>
  <si>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</si>
  <si>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</si>
  <si>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</si>
  <si>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</si>
  <si>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</si>
  <si>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</si>
  <si>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</si>
  <si>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</si>
  <si>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</si>
  <si>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</si>
  <si>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</si>
  <si>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</si>
  <si>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</si>
  <si>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</si>
  <si>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</si>
  <si>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</si>
  <si>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</si>
  <si>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</si>
  <si>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</si>
  <si>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</si>
  <si>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</si>
  <si>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</si>
  <si>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</si>
  <si>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</si>
  <si>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</si>
  <si>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</si>
  <si>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</si>
  <si>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</si>
  <si>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</si>
  <si>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</si>
  <si>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</si>
  <si>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</si>
  <si>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</si>
  <si>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</si>
  <si>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</si>
  <si>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</si>
  <si>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</si>
  <si>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</si>
  <si>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</si>
  <si>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</si>
  <si>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</si>
  <si>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</si>
  <si>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</si>
  <si>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</si>
  <si>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</si>
  <si>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</si>
  <si>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</si>
  <si>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</si>
  <si>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</si>
  <si>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</si>
  <si>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</si>
  <si>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</si>
  <si>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</si>
  <si>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</si>
  <si>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</si>
  <si>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</si>
  <si>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</si>
  <si>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</si>
  <si>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</si>
  <si>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</si>
  <si>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</si>
  <si>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</si>
  <si>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</si>
  <si>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</si>
  <si>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</si>
  <si>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</si>
  <si>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</si>
  <si>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</si>
  <si>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</si>
  <si>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</si>
  <si>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</si>
  <si>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</si>
  <si>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</si>
  <si>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</si>
  <si>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</si>
  <si>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</si>
  <si>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</si>
  <si>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</si>
  <si>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</si>
  <si>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</si>
  <si>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</si>
  <si>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</si>
  <si>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</si>
  <si>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</si>
  <si>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</si>
  <si>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</si>
  <si>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</si>
  <si>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</si>
  <si>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</si>
  <si>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</si>
  <si>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</si>
  <si>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</si>
  <si>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</si>
  <si>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</si>
  <si>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</si>
  <si>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</si>
  <si>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</si>
  <si>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</si>
  <si>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</si>
  <si>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</si>
  <si>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</si>
  <si>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</si>
  <si>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</si>
  <si>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</si>
  <si>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</si>
  <si>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</si>
  <si>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</si>
  <si>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</si>
  <si>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</si>
  <si>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</si>
  <si>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</si>
  <si>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</si>
  <si>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</si>
  <si>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</si>
  <si>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</si>
  <si>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</si>
  <si>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</si>
  <si>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</si>
  <si>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</si>
  <si>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</si>
  <si>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</si>
  <si>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</si>
  <si>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</si>
  <si>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</si>
  <si>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</si>
  <si>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</si>
  <si>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</si>
  <si>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</si>
  <si>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</si>
  <si>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</si>
  <si>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</si>
  <si>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</si>
  <si>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</si>
  <si>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</si>
  <si>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</si>
  <si>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</si>
  <si>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</si>
  <si>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</si>
  <si>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</si>
  <si>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</si>
  <si>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</si>
  <si>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</si>
  <si>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</si>
  <si>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</si>
  <si>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</si>
  <si>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</si>
  <si>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</si>
  <si>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</si>
  <si>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</si>
  <si>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</si>
  <si>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</si>
  <si>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</si>
  <si>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</si>
  <si>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</si>
  <si>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</si>
  <si>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</si>
  <si>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</si>
  <si>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</si>
  <si>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</si>
  <si>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</si>
  <si>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</si>
  <si>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</si>
  <si>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</si>
  <si>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</si>
  <si>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</si>
  <si>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</si>
  <si>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</si>
  <si>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</si>
  <si>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</si>
  <si>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</si>
  <si>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</si>
  <si>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</si>
  <si>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</si>
  <si>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</si>
  <si>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</si>
  <si>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</si>
  <si>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</si>
  <si>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</si>
  <si>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</si>
  <si>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</si>
  <si>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</si>
  <si>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</si>
  <si>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</si>
  <si>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</si>
  <si>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</si>
  <si>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</si>
  <si>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</si>
  <si>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</si>
  <si>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</si>
  <si>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</si>
  <si>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</si>
  <si>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</si>
  <si>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</si>
  <si>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</si>
  <si>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</si>
  <si>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</si>
  <si>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</si>
  <si>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</si>
  <si>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</si>
  <si>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</si>
  <si>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</si>
  <si>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</si>
  <si>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</si>
  <si>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</si>
  <si>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</si>
  <si>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</si>
  <si>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</si>
  <si>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</si>
  <si>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</si>
  <si>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</si>
  <si>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</si>
  <si>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</si>
  <si>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</si>
  <si>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</si>
  <si>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</si>
  <si>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</si>
  <si>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</si>
  <si>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</si>
  <si>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</si>
  <si>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</si>
  <si>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</si>
  <si>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</si>
  <si>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</si>
  <si>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</si>
  <si>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</si>
  <si>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</si>
  <si>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</si>
  <si>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</si>
  <si>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</si>
  <si>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</si>
  <si>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</si>
  <si>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</si>
  <si>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</si>
  <si>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</si>
  <si>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</si>
  <si>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</si>
  <si>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</si>
  <si>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</si>
  <si>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</si>
  <si>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</si>
  <si>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</si>
  <si>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</si>
  <si>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</si>
  <si>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</si>
  <si>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</si>
  <si>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</si>
  <si>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</si>
  <si>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</si>
  <si>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</si>
  <si>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</si>
  <si>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</si>
  <si>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</si>
  <si>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</si>
  <si>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</si>
  <si>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</si>
  <si>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</si>
  <si>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</si>
  <si>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</si>
  <si>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</si>
  <si>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</si>
  <si>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</si>
  <si>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</si>
  <si>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</si>
  <si>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</si>
  <si>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</si>
  <si>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</si>
  <si>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</si>
  <si>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</si>
  <si>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</si>
  <si>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</si>
  <si>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</si>
  <si>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</si>
  <si>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</si>
  <si>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</si>
  <si>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</si>
  <si>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</si>
  <si>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</si>
  <si>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</si>
  <si>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</si>
  <si>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</si>
  <si>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</si>
  <si>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</si>
  <si>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</si>
  <si>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</si>
  <si>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</si>
  <si>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</si>
  <si>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</si>
  <si>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</si>
  <si>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</si>
  <si>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</si>
  <si>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</si>
  <si>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</si>
  <si>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</si>
  <si>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</si>
  <si>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</si>
  <si>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</si>
  <si>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</si>
  <si>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</si>
  <si>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</si>
  <si>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</si>
  <si>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</si>
  <si>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</si>
  <si>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</si>
  <si>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</si>
  <si>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</si>
  <si>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</si>
  <si>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</si>
  <si>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</si>
  <si>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</si>
  <si>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</si>
  <si>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</si>
  <si>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</si>
  <si>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</si>
  <si>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</si>
  <si>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</si>
  <si>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</si>
  <si>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</si>
  <si>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</si>
  <si>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</si>
  <si>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</si>
  <si>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</si>
  <si>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</si>
  <si>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</si>
  <si>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</si>
  <si>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</si>
  <si>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</si>
  <si>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</si>
  <si>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</si>
  <si>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</si>
  <si>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</si>
  <si>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</si>
  <si>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</si>
  <si>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</si>
  <si>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</si>
  <si>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</si>
  <si>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</si>
  <si>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</si>
  <si>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</si>
  <si>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</si>
  <si>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</si>
  <si>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</si>
  <si>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</si>
  <si>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</si>
  <si>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</si>
  <si>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</si>
  <si>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</si>
  <si>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</si>
  <si>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</si>
  <si>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</si>
  <si>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</si>
  <si>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</si>
  <si>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</si>
  <si>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</si>
  <si>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</si>
  <si>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</si>
  <si>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</si>
  <si>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</si>
  <si>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</si>
  <si>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</si>
  <si>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</si>
  <si>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</si>
  <si>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</si>
  <si>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</si>
  <si>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</si>
  <si>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</si>
  <si>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</si>
  <si>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</si>
  <si>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</si>
  <si>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</si>
  <si>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</si>
  <si>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</si>
  <si>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</si>
  <si>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</si>
  <si>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</si>
  <si>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</si>
  <si>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</si>
  <si>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</si>
  <si>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</si>
  <si>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</si>
  <si>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</si>
  <si>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</si>
  <si>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</si>
  <si>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</si>
  <si>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</si>
  <si>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</si>
  <si>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</si>
  <si>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</si>
  <si>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</si>
  <si>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</si>
  <si>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</si>
  <si>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</si>
  <si>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</si>
  <si>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</si>
  <si>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</si>
  <si>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</si>
  <si>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</si>
  <si>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</si>
  <si>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</si>
  <si>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</si>
  <si>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</si>
  <si>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</si>
  <si>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</si>
  <si>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</si>
  <si>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</si>
  <si>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</si>
  <si>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</si>
  <si>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</si>
  <si>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</si>
  <si>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</si>
  <si>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</si>
  <si>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</si>
  <si>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</si>
  <si>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</si>
  <si>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</si>
  <si>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</si>
  <si>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</si>
  <si>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</si>
  <si>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</si>
  <si>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</si>
  <si>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</si>
  <si>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</si>
  <si>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</si>
  <si>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</si>
  <si>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</si>
  <si>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</si>
  <si>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</si>
  <si>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</si>
  <si>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</si>
  <si>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</si>
  <si>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</si>
  <si>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</si>
  <si>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</si>
  <si>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</si>
  <si>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</si>
  <si>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</si>
  <si>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</si>
  <si>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</si>
  <si>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</si>
  <si>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</si>
  <si>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</si>
  <si>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</si>
  <si>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</si>
  <si>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</si>
  <si>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</si>
  <si>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</si>
  <si>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</si>
  <si>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</si>
  <si>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</si>
  <si>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</si>
  <si>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</si>
  <si>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</si>
  <si>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</si>
  <si>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</si>
  <si>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</si>
  <si>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</si>
  <si>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</si>
  <si>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</si>
  <si>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</si>
  <si>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</si>
  <si>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</si>
  <si>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</si>
  <si>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</si>
  <si>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</si>
  <si>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</si>
  <si>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</si>
  <si>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</si>
  <si>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</si>
  <si>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</si>
  <si>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</si>
  <si>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</si>
  <si>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</si>
  <si>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</si>
  <si>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</si>
  <si>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</si>
  <si>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</si>
  <si>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</si>
  <si>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</si>
  <si>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</si>
  <si>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</si>
  <si>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</si>
  <si>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</si>
  <si>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</si>
  <si>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</si>
  <si>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</si>
  <si>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</si>
  <si>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</si>
  <si>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</si>
  <si>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</si>
  <si>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</si>
  <si>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</si>
  <si>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</si>
  <si>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</si>
  <si>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</si>
  <si>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</si>
  <si>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</si>
  <si>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</si>
  <si>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</si>
  <si>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</si>
  <si>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</si>
  <si>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</si>
  <si>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</si>
  <si>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</si>
  <si>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</si>
  <si>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</si>
  <si>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</si>
  <si>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</si>
  <si>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</si>
  <si>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</si>
  <si>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</si>
  <si>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</si>
  <si>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</si>
  <si>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</si>
  <si>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</si>
  <si>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</si>
  <si>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</si>
  <si>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</si>
  <si>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</si>
  <si>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</si>
  <si>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</si>
  <si>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</si>
  <si>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</si>
  <si>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</si>
  <si>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</si>
  <si>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</si>
  <si>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</si>
  <si>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</si>
  <si>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</si>
  <si>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</si>
  <si>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</si>
  <si>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</si>
  <si>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</si>
  <si>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</si>
  <si>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</si>
  <si>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</si>
  <si>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</si>
  <si>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</si>
  <si>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</si>
  <si>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</si>
  <si>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</si>
  <si>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</si>
  <si>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</si>
  <si>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</si>
  <si>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</si>
  <si>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</si>
  <si>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</si>
  <si>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</si>
  <si>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</si>
  <si>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</si>
  <si>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</si>
  <si>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</si>
  <si>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</si>
  <si>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</si>
  <si>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</si>
  <si>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</si>
  <si>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</si>
  <si>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</si>
  <si>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</si>
  <si>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</si>
  <si>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</si>
  <si>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</si>
  <si>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</si>
  <si>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</si>
  <si>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</si>
  <si>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</si>
  <si>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</si>
  <si>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</si>
  <si>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</si>
  <si>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</si>
  <si>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</si>
  <si>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</si>
  <si>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</si>
  <si>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</si>
  <si>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</si>
  <si>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</si>
  <si>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</si>
  <si>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</si>
  <si>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</si>
  <si>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</si>
  <si>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</si>
  <si>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</si>
  <si>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</si>
  <si>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</si>
  <si>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</si>
  <si>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</si>
  <si>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</si>
  <si>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</si>
  <si>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</si>
  <si>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</si>
  <si>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</si>
  <si>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</si>
  <si>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</si>
  <si>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</si>
  <si>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</si>
  <si>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</si>
  <si>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</si>
  <si>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</si>
  <si>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</si>
  <si>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</si>
  <si>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</si>
  <si>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</si>
  <si>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</si>
  <si>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</si>
  <si>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</si>
  <si>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</si>
  <si>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</si>
  <si>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</si>
  <si>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</si>
  <si>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</si>
  <si>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</si>
  <si>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</si>
  <si>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</si>
  <si>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</si>
  <si>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</si>
  <si>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</si>
  <si>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</si>
  <si>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</si>
  <si>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</si>
  <si>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</si>
  <si>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</si>
  <si>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</si>
  <si>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</si>
  <si>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</si>
  <si>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</si>
  <si>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</si>
  <si>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</si>
  <si>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</si>
  <si>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</si>
  <si>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</si>
  <si>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</si>
  <si>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</si>
  <si>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</si>
  <si>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</si>
  <si>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</si>
  <si>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</si>
  <si>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</si>
  <si>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</si>
  <si>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</si>
  <si>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</si>
  <si>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</si>
  <si>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</si>
  <si>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</si>
  <si>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</si>
  <si>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</si>
  <si>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</si>
  <si>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</si>
  <si>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</si>
  <si>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</si>
  <si>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</si>
  <si>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</si>
  <si>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</si>
  <si>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</si>
  <si>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</si>
  <si>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</si>
  <si>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</si>
  <si>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</si>
  <si>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</si>
  <si>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</si>
  <si>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</si>
  <si>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</si>
  <si>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</si>
  <si>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</si>
  <si>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</si>
  <si>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</si>
  <si>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</si>
  <si>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</si>
  <si>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</si>
  <si>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</si>
  <si>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</si>
  <si>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</si>
  <si>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</si>
  <si>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</si>
  <si>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</si>
  <si>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</si>
  <si>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</si>
  <si>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</si>
  <si>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</si>
  <si>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</si>
  <si>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</si>
  <si>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</si>
  <si>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</si>
  <si>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</si>
  <si>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</si>
  <si>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</si>
  <si>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</si>
  <si>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</si>
  <si>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</si>
  <si>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</si>
  <si>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</si>
  <si>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</si>
  <si>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</si>
  <si>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</si>
  <si>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</si>
  <si>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</si>
  <si>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</si>
  <si>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</si>
  <si>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</si>
  <si>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</si>
  <si>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</si>
  <si>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</si>
  <si>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</si>
  <si>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</si>
  <si>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</si>
  <si>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</si>
  <si>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</si>
  <si>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</si>
  <si>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</si>
  <si>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</si>
  <si>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</si>
  <si>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</si>
  <si>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</si>
  <si>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</si>
  <si>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</si>
  <si>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</si>
  <si>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</si>
  <si>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</si>
  <si>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</si>
  <si>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</si>
  <si>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</si>
  <si>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</si>
  <si>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</si>
  <si>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</si>
  <si>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</si>
  <si>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</si>
  <si>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</si>
  <si>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</si>
  <si>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</si>
  <si>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</si>
  <si>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</si>
  <si>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</si>
  <si>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</si>
  <si>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</si>
  <si>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</si>
  <si>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</si>
  <si>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</si>
  <si>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</si>
  <si>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</si>
  <si>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</si>
  <si>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</si>
  <si>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</si>
  <si>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</si>
  <si>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</si>
  <si>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</si>
  <si>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</si>
  <si>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</si>
  <si>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</si>
  <si>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</si>
  <si>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</si>
  <si>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</si>
  <si>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</si>
  <si>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</si>
  <si>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</si>
  <si>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</si>
  <si>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</si>
  <si>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</si>
  <si>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</si>
  <si>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</si>
  <si>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</si>
  <si>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</si>
  <si>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</si>
  <si>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</si>
  <si>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</si>
  <si>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</si>
  <si>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</si>
  <si>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</si>
  <si>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</si>
  <si>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</si>
  <si>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</si>
  <si>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</si>
  <si>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</si>
  <si>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</si>
  <si>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</si>
  <si>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</si>
  <si>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</si>
  <si>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</si>
  <si>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</si>
  <si>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</si>
  <si>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</si>
  <si>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</si>
  <si>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</si>
  <si>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</si>
  <si>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</si>
  <si>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</si>
  <si>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</si>
  <si>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</si>
  <si>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</si>
  <si>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</si>
  <si>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</si>
  <si>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</si>
  <si>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</si>
  <si>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</si>
  <si>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</si>
  <si>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</si>
  <si>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</si>
  <si>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</si>
  <si>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</si>
  <si>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</si>
  <si>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</si>
  <si>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</si>
  <si>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</si>
  <si>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</si>
  <si>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</si>
  <si>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</si>
  <si>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</si>
  <si>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</si>
  <si>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</si>
  <si>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</si>
  <si>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</si>
  <si>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</si>
  <si>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</si>
  <si>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</si>
  <si>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</si>
  <si>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</si>
  <si>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</si>
  <si>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</si>
  <si>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</si>
  <si>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</si>
  <si>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</si>
  <si>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</si>
  <si>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</si>
  <si>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</si>
  <si>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</si>
  <si>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</si>
  <si>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</si>
  <si>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</si>
  <si>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</si>
  <si>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</si>
  <si>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</si>
  <si>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</si>
  <si>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</si>
  <si>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</si>
  <si>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</si>
  <si>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</si>
  <si>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</si>
  <si>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</si>
  <si>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</si>
  <si>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</si>
  <si>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</si>
  <si>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</si>
  <si>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</si>
  <si>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</si>
  <si>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</si>
  <si>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</si>
  <si>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</si>
  <si>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</si>
  <si>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</si>
  <si>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</si>
  <si>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</si>
  <si>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</si>
  <si>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</si>
  <si>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</si>
  <si>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</si>
  <si>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</si>
  <si>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</si>
  <si>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</si>
  <si>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</si>
  <si>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</si>
  <si>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</si>
  <si>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</si>
  <si>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</si>
  <si>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</si>
  <si>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</si>
  <si>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</si>
  <si>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</si>
  <si>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</si>
  <si>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</si>
  <si>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</si>
  <si>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</si>
  <si>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</si>
  <si>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</si>
  <si>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</si>
  <si>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</si>
  <si>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</si>
  <si>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</si>
  <si>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</si>
  <si>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</si>
  <si>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</si>
  <si>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</si>
  <si>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</si>
  <si>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</si>
  <si>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</si>
  <si>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</si>
  <si>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</si>
  <si>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</si>
  <si>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</si>
  <si>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</si>
  <si>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</si>
  <si>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</si>
  <si>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</si>
  <si>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</si>
  <si>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</si>
  <si>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</si>
  <si>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</si>
  <si>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</si>
  <si>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</si>
  <si>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</si>
  <si>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</si>
  <si>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</si>
  <si>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</si>
  <si>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</si>
  <si>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</si>
  <si>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</si>
  <si>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</si>
  <si>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</si>
  <si>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</si>
  <si>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</si>
  <si>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</si>
  <si>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</si>
  <si>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</si>
  <si>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</si>
  <si>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</si>
  <si>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</si>
  <si>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</si>
  <si>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</si>
  <si>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</si>
  <si>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</si>
  <si>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</si>
  <si>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</si>
  <si>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</si>
  <si>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</si>
  <si>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</si>
  <si>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</si>
  <si>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</si>
  <si>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</si>
  <si>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</si>
  <si>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</si>
  <si>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</si>
  <si>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</si>
  <si>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</si>
  <si>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</si>
  <si>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</si>
  <si>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</si>
  <si>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</si>
  <si>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</si>
  <si>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</si>
  <si>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</si>
  <si>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</si>
  <si>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</si>
  <si>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</si>
  <si>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</si>
  <si>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</si>
  <si>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</si>
  <si>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</si>
  <si>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</si>
  <si>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</si>
  <si>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</si>
  <si>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</si>
  <si>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</si>
  <si>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</si>
  <si>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</si>
  <si>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</si>
  <si>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</si>
  <si>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</si>
  <si>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</si>
  <si>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</si>
  <si>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</si>
  <si>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</si>
  <si>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</si>
  <si>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</si>
  <si>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</si>
  <si>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</si>
  <si>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</si>
  <si>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</si>
  <si>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</si>
  <si>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</si>
  <si>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</si>
  <si>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</si>
  <si>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</si>
  <si>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</si>
  <si>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</si>
  <si>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</si>
  <si>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</si>
  <si>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</si>
  <si>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</si>
  <si>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</si>
  <si>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</si>
  <si>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</si>
  <si>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</si>
  <si>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</si>
  <si>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</si>
  <si>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</si>
  <si>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</si>
  <si>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</si>
  <si>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</si>
  <si>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</si>
  <si>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</si>
  <si>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</si>
  <si>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</si>
  <si>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</si>
  <si>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</si>
  <si>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</si>
  <si>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</si>
  <si>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</si>
  <si>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</si>
  <si>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</si>
  <si>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</si>
  <si>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</si>
  <si>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</si>
  <si>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</si>
  <si>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</si>
  <si>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</si>
  <si>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</si>
  <si>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</si>
  <si>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</si>
  <si>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</si>
  <si>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</si>
  <si>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</si>
  <si>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</si>
  <si>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</si>
  <si>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</si>
  <si>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</si>
  <si>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</si>
  <si>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</si>
  <si>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</si>
  <si>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</si>
  <si>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</si>
  <si>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</si>
  <si>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</si>
  <si>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</si>
  <si>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</si>
  <si>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</si>
  <si>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</si>
  <si>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</si>
  <si>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</si>
  <si>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</si>
  <si>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</si>
  <si>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</si>
  <si>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</si>
  <si>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</si>
  <si>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</si>
  <si>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</si>
  <si>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</si>
  <si>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</si>
  <si>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</si>
  <si>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</si>
  <si>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</si>
  <si>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</si>
  <si>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</si>
  <si>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</si>
  <si>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</si>
  <si>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</si>
  <si>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</si>
  <si>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</si>
  <si>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</si>
  <si>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</si>
  <si>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</si>
  <si>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</si>
  <si>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</si>
  <si>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</si>
  <si>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</si>
  <si>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</si>
  <si>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</si>
  <si>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</si>
  <si>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</si>
  <si>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</si>
  <si>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</si>
  <si>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</si>
  <si>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</si>
  <si>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</si>
  <si>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</si>
  <si>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</si>
  <si>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</si>
  <si>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</si>
  <si>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</si>
  <si>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</si>
  <si>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</si>
  <si>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</si>
  <si>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</si>
  <si>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</si>
  <si>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</si>
  <si>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</si>
  <si>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</si>
  <si>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</si>
  <si>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</si>
  <si>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</si>
  <si>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</si>
  <si>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</si>
  <si>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</si>
  <si>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</si>
  <si>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</si>
  <si>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</si>
  <si>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</si>
  <si>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</si>
  <si>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</si>
  <si>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</si>
  <si>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</si>
  <si>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</si>
  <si>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</si>
  <si>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</si>
  <si>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</si>
  <si>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</si>
  <si>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</si>
  <si>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</si>
  <si>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</si>
  <si>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</si>
  <si>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</si>
  <si>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</si>
  <si>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</si>
  <si>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</si>
  <si>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</si>
  <si>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</si>
  <si>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</si>
  <si>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</si>
  <si>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</si>
  <si>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</si>
  <si>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</si>
  <si>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</si>
  <si>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</si>
  <si>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</si>
  <si>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</si>
  <si>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</si>
  <si>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</si>
  <si>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</si>
  <si>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</si>
  <si>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</si>
  <si>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</si>
  <si>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</si>
  <si>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</si>
  <si>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</si>
  <si>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</si>
  <si>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</si>
  <si>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</si>
  <si>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</si>
  <si>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</si>
  <si>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</si>
  <si>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</si>
  <si>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</si>
  <si>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</si>
  <si>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</si>
  <si>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</si>
  <si>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</si>
  <si>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</si>
  <si>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</si>
  <si>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</si>
  <si>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</si>
  <si>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</si>
  <si>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</si>
  <si>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</si>
  <si>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</si>
  <si>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</si>
  <si>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</si>
  <si>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</si>
  <si>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</si>
  <si>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</si>
  <si>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</si>
  <si>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</si>
  <si>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</si>
  <si>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</si>
  <si>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</si>
  <si>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</si>
  <si>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</si>
  <si>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</si>
  <si>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</si>
  <si>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</si>
  <si>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</si>
  <si>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</si>
  <si>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</si>
  <si>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</si>
  <si>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</si>
  <si>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</si>
  <si>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</si>
  <si>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</si>
  <si>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</si>
  <si>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</si>
  <si>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</si>
  <si>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</si>
  <si>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</si>
  <si>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</si>
  <si>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</si>
  <si>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</si>
  <si>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</si>
  <si>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</si>
  <si>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</si>
  <si>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</si>
  <si>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</si>
  <si>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</si>
  <si>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</si>
  <si>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</si>
  <si>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</si>
  <si>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</si>
  <si>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</si>
  <si>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</si>
  <si>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</si>
  <si>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</si>
  <si>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</si>
  <si>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</si>
  <si>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</si>
  <si>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</si>
  <si>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</si>
  <si>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</si>
  <si>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</si>
  <si>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</si>
  <si>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</si>
  <si>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</si>
  <si>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</si>
  <si>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</si>
  <si>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</si>
  <si>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</si>
  <si>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</si>
  <si>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</si>
  <si>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</si>
  <si>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</si>
  <si>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</si>
  <si>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</si>
  <si>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</si>
  <si>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</si>
  <si>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</si>
  <si>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</si>
  <si>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</si>
  <si>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</si>
  <si>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</si>
  <si>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</si>
  <si>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</si>
  <si>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</si>
  <si>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</si>
  <si>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</si>
  <si>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</si>
  <si>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</si>
  <si>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</si>
  <si>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</si>
  <si>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</si>
  <si>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</si>
  <si>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</si>
  <si>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</si>
  <si>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</si>
  <si>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</si>
  <si>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</si>
  <si>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</si>
  <si>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</si>
  <si>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</si>
  <si>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</si>
  <si>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</si>
  <si>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</si>
  <si>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</si>
  <si>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</si>
  <si>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</si>
  <si>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</si>
  <si>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</si>
  <si>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</si>
  <si>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</si>
  <si>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</si>
  <si>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</si>
  <si>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</si>
  <si>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</si>
  <si>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</si>
  <si>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</si>
  <si>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</si>
  <si>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</si>
  <si>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</si>
  <si>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</si>
  <si>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</si>
  <si>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</si>
  <si>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</si>
  <si>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</si>
  <si>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</si>
  <si>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</si>
  <si>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</si>
  <si>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</si>
  <si>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</si>
  <si>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</si>
  <si>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</si>
  <si>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</si>
  <si>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</si>
  <si>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</si>
  <si>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</si>
  <si>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</si>
  <si>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</si>
  <si>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</si>
  <si>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</si>
  <si>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</si>
  <si>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</si>
  <si>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</si>
  <si>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</si>
  <si>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</si>
  <si>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</si>
  <si>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</si>
  <si>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</si>
  <si>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</si>
  <si>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</si>
  <si>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</si>
  <si>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</si>
  <si>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</si>
  <si>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</si>
  <si>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</si>
  <si>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</si>
  <si>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</si>
  <si>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</si>
  <si>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</si>
  <si>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</si>
  <si>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</si>
  <si>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</si>
  <si>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</si>
  <si>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</si>
  <si>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</si>
  <si>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</si>
  <si>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</si>
  <si>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</si>
  <si>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</si>
  <si>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</si>
  <si>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</si>
  <si>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</si>
  <si>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</si>
  <si>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</si>
  <si>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</si>
  <si>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</si>
  <si>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</si>
  <si>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</si>
  <si>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</si>
  <si>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</si>
  <si>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</si>
  <si>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</si>
  <si>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</si>
  <si>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</si>
  <si>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</si>
  <si>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</si>
  <si>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</si>
  <si>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</si>
  <si>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</si>
  <si>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</si>
  <si>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</si>
  <si>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</si>
  <si>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</si>
  <si>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</si>
  <si>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</si>
  <si>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</si>
  <si>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</si>
  <si>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</si>
  <si>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</si>
  <si>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</si>
  <si>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</si>
  <si>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</si>
  <si>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</si>
  <si>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</si>
  <si>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</si>
  <si>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</si>
  <si>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</si>
  <si>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</si>
  <si>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</si>
  <si>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</si>
  <si>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</si>
  <si>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</si>
  <si>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</si>
  <si>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</si>
  <si>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</si>
  <si>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</si>
  <si>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</si>
  <si>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</si>
  <si>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</si>
  <si>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</si>
  <si>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</si>
  <si>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</si>
  <si>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</si>
  <si>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</si>
  <si>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</si>
  <si>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</si>
  <si>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</si>
  <si>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</si>
  <si>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</si>
  <si>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</si>
  <si>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</si>
  <si>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</si>
  <si>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</si>
  <si>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</si>
  <si>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</si>
  <si>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</si>
  <si>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</si>
  <si>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</si>
  <si>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</si>
  <si>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</si>
  <si>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</si>
  <si>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</si>
  <si>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</si>
  <si>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</si>
  <si>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</si>
  <si>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</si>
  <si>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</si>
  <si>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</si>
  <si>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</si>
  <si>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</si>
  <si>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</si>
  <si>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</si>
  <si>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</si>
  <si>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</si>
  <si>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</si>
  <si>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</si>
  <si>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</si>
  <si>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</si>
  <si>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</si>
  <si>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</si>
  <si>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</si>
  <si>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</si>
  <si>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</si>
  <si>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</si>
  <si>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</si>
  <si>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</si>
  <si>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</si>
  <si>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</si>
  <si>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</si>
  <si>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</si>
  <si>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</si>
  <si>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</si>
  <si>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</si>
  <si>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</si>
  <si>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</si>
  <si>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</si>
  <si>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</si>
  <si>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</si>
  <si>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</si>
  <si>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</si>
  <si>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</si>
  <si>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</si>
  <si>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</si>
  <si>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</si>
  <si>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</si>
  <si>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</si>
  <si>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</si>
  <si>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</si>
  <si>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</si>
  <si>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</si>
  <si>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</si>
  <si>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</si>
  <si>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</si>
  <si>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</si>
  <si>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</si>
  <si>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</si>
  <si>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</si>
  <si>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</si>
  <si>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</si>
  <si>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</si>
  <si>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</si>
  <si>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</si>
  <si>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</si>
  <si>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</si>
  <si>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</si>
  <si>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</si>
  <si>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</si>
  <si>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</si>
  <si>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</si>
  <si>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</si>
  <si>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</si>
  <si>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</si>
  <si>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</si>
  <si>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</si>
  <si>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</si>
  <si>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</si>
  <si>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</si>
  <si>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</si>
  <si>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</si>
  <si>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</si>
  <si>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</si>
  <si>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</si>
  <si>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</si>
  <si>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</si>
  <si>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</si>
  <si>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</si>
  <si>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</si>
  <si>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</si>
  <si>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</si>
  <si>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</si>
  <si>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</si>
  <si>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</si>
  <si>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</si>
  <si>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</si>
  <si>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</si>
  <si>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</si>
  <si>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</si>
  <si>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</si>
  <si>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</si>
  <si>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</si>
  <si>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</si>
  <si>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</si>
  <si>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</si>
  <si>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</si>
  <si>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</si>
  <si>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</si>
  <si>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</si>
  <si>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</si>
  <si>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</si>
  <si>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</si>
  <si>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</si>
  <si>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</si>
  <si>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</si>
  <si>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</si>
  <si>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</si>
  <si>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</si>
  <si>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</si>
  <si>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</si>
  <si>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</si>
  <si>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</si>
  <si>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</si>
  <si>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</si>
  <si>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</si>
  <si>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</si>
  <si>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</si>
  <si>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</si>
  <si>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</si>
  <si>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</si>
  <si>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</si>
  <si>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</si>
  <si>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</si>
  <si>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</si>
  <si>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</si>
  <si>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</si>
  <si>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</si>
  <si>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</si>
  <si>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</si>
  <si>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</si>
  <si>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</si>
  <si>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</si>
  <si>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</si>
  <si>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</si>
  <si>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</si>
  <si>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</si>
  <si>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</si>
  <si>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</si>
  <si>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</si>
  <si>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</si>
  <si>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</si>
  <si>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</si>
  <si>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</si>
  <si>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</si>
  <si>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</si>
  <si>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</si>
  <si>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</si>
  <si>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</si>
  <si>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</si>
  <si>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</si>
  <si>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</si>
  <si>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</si>
  <si>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</si>
  <si>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</si>
  <si>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</si>
  <si>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</si>
  <si>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</si>
  <si>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</si>
  <si>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</si>
  <si>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</si>
  <si>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</si>
  <si>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</si>
  <si>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</si>
  <si>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</si>
  <si>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</si>
  <si>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</si>
  <si>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</si>
  <si>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</si>
  <si>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</si>
  <si>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</si>
  <si>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</si>
  <si>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</si>
  <si>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</si>
  <si>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</si>
  <si>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</si>
  <si>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</si>
  <si>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</si>
  <si>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</si>
  <si>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</si>
  <si>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</si>
  <si>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</si>
  <si>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</si>
  <si>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</si>
  <si>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</si>
  <si>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</si>
  <si>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</si>
  <si>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</si>
  <si>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</si>
  <si>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</si>
  <si>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</si>
  <si>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</si>
  <si>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</si>
  <si>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</si>
  <si>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</si>
  <si>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</si>
  <si>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</si>
  <si>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</si>
  <si>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</si>
  <si>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</si>
  <si>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</si>
  <si>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</si>
  <si>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</si>
  <si>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</si>
  <si>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</si>
  <si>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</si>
  <si>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</si>
  <si>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</si>
  <si>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</si>
  <si>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</si>
  <si>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</si>
  <si>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</si>
  <si>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</si>
  <si>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</si>
  <si>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</si>
  <si>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</si>
  <si>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</si>
  <si>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</si>
  <si>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</si>
  <si>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</si>
  <si>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</si>
  <si>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</si>
  <si>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</si>
  <si>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</si>
  <si>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</si>
  <si>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</si>
  <si>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</si>
  <si>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</si>
  <si>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</si>
  <si>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</si>
  <si>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</si>
  <si>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</si>
  <si>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</si>
  <si>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</si>
  <si>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</si>
  <si>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</si>
  <si>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</si>
  <si>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</si>
  <si>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</si>
  <si>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</si>
  <si>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</si>
  <si>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</si>
  <si>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</si>
  <si>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</si>
  <si>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</si>
  <si>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</si>
  <si>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</si>
  <si>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</si>
  <si>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</si>
  <si>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</si>
  <si>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</si>
  <si>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</si>
  <si>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</si>
  <si>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</si>
  <si>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</si>
  <si>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</si>
  <si>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</si>
  <si>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</si>
  <si>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</si>
  <si>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</si>
  <si>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</si>
  <si>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</si>
  <si>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</si>
  <si>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</si>
  <si>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</si>
  <si>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</si>
  <si>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</si>
  <si>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</si>
  <si>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</si>
  <si>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</si>
  <si>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</si>
  <si>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</si>
  <si>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</si>
  <si>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</si>
  <si>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</si>
  <si>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</si>
  <si>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</si>
  <si>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</si>
  <si>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</si>
  <si>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</si>
  <si>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</si>
  <si>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</si>
  <si>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</si>
  <si>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</si>
  <si>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</si>
  <si>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</si>
  <si>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</si>
  <si>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</si>
  <si>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</si>
  <si>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</si>
  <si>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</si>
  <si>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</si>
  <si>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</si>
  <si>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</si>
  <si>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</si>
  <si>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</si>
  <si>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</si>
  <si>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</si>
  <si>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</si>
  <si>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</si>
  <si>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</si>
  <si>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</si>
  <si>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</si>
  <si>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</si>
  <si>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</si>
  <si>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</si>
  <si>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</si>
  <si>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</si>
  <si>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</si>
  <si>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</si>
  <si>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</si>
  <si>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</si>
  <si>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</si>
  <si>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</si>
  <si>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</si>
  <si>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</si>
  <si>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</si>
  <si>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</si>
  <si>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</si>
  <si>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</si>
  <si>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</si>
  <si>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</si>
  <si>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</si>
  <si>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</si>
  <si>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</si>
  <si>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</si>
  <si>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</si>
  <si>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</si>
  <si>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</si>
  <si>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</si>
  <si>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</si>
  <si>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</si>
  <si>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</si>
  <si>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</si>
  <si>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</si>
  <si>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</si>
  <si>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</si>
  <si>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</si>
  <si>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</si>
  <si>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</si>
  <si>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</si>
  <si>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</si>
  <si>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</si>
  <si>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</si>
  <si>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</si>
  <si>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</si>
  <si>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</si>
  <si>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</si>
  <si>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</si>
  <si>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</si>
  <si>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</si>
  <si>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</si>
  <si>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</si>
  <si>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</si>
  <si>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</si>
  <si>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</si>
  <si>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</si>
  <si>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</si>
  <si>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</si>
  <si>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</si>
  <si>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</si>
  <si>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</si>
  <si>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</si>
  <si>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</si>
  <si>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</si>
  <si>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</si>
  <si>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</si>
  <si>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</si>
  <si>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</si>
  <si>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</si>
  <si>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</si>
  <si>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</si>
  <si>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</si>
  <si>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</si>
  <si>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</si>
  <si>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</si>
  <si>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</si>
  <si>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</si>
  <si>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</si>
  <si>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</si>
  <si>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</si>
  <si>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</si>
  <si>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</si>
  <si>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</si>
  <si>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</si>
  <si>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</si>
  <si>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</si>
  <si>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</si>
  <si>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</si>
  <si>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</si>
  <si>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</si>
  <si>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</si>
  <si>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</si>
  <si>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</si>
  <si>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</si>
  <si>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</si>
  <si>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</si>
  <si>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</si>
  <si>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</si>
  <si>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</si>
  <si>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</si>
  <si>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</si>
  <si>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</si>
  <si>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</si>
  <si>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</si>
  <si>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</si>
  <si>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</si>
  <si>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</si>
  <si>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</si>
  <si>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</si>
  <si>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</si>
  <si>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</si>
  <si>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</si>
  <si>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</si>
  <si>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</si>
  <si>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</si>
  <si>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</si>
  <si>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</si>
  <si>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</si>
  <si>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</si>
  <si>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</si>
  <si>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</si>
  <si>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</si>
  <si>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</si>
  <si>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</si>
  <si>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</si>
  <si>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</si>
  <si>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</si>
  <si>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</si>
  <si>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</si>
  <si>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</si>
  <si>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</si>
  <si>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</si>
  <si>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</si>
  <si>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</si>
  <si>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</si>
  <si>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</si>
  <si>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</si>
  <si>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</si>
  <si>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</si>
  <si>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</si>
  <si>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</si>
  <si>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</si>
  <si>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</si>
  <si>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</si>
  <si>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</si>
  <si>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</si>
  <si>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</si>
  <si>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</si>
  <si>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</si>
  <si>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</si>
  <si>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</si>
  <si>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</si>
  <si>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</si>
  <si>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</si>
  <si>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</si>
  <si>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</si>
  <si>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</si>
  <si>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</si>
  <si>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</si>
  <si>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</si>
  <si>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</si>
  <si>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</si>
  <si>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</si>
  <si>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</si>
  <si>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</si>
  <si>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</si>
  <si>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</si>
  <si>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</si>
  <si>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</si>
  <si>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</si>
  <si>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</si>
  <si>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</si>
  <si>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</si>
  <si>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</si>
  <si>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</si>
  <si>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</si>
  <si>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</si>
  <si>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</si>
  <si>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</si>
  <si>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</si>
  <si>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</si>
  <si>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</si>
  <si>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</si>
  <si>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</si>
  <si>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</si>
  <si>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</si>
  <si>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</si>
  <si>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</si>
  <si>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</si>
  <si>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</si>
  <si>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</si>
  <si>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</si>
  <si>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</si>
  <si>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</si>
  <si>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</si>
  <si>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</si>
  <si>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</si>
  <si>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</si>
  <si>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</si>
  <si>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</si>
  <si>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</si>
  <si>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</si>
  <si>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</si>
  <si>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</si>
  <si>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</si>
  <si>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</si>
  <si>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</si>
  <si>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</si>
  <si>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</si>
  <si>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</si>
  <si>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</si>
  <si>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</si>
  <si>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</si>
  <si>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</si>
  <si>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</si>
  <si>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</si>
  <si>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</si>
  <si>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</si>
  <si>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</si>
  <si>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</si>
  <si>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</si>
  <si>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</si>
  <si>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</si>
  <si>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</si>
  <si>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</si>
  <si>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</si>
  <si>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</si>
  <si>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</si>
  <si>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</si>
  <si>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</si>
  <si>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</si>
  <si>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</si>
  <si>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</si>
  <si>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</si>
  <si>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</si>
  <si>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</si>
  <si>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</si>
  <si>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</si>
  <si>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</si>
  <si>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</si>
  <si>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</si>
  <si>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</si>
  <si>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</si>
  <si>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</si>
  <si>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</si>
  <si>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</si>
  <si>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</si>
  <si>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</si>
  <si>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</si>
  <si>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</si>
  <si>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</si>
  <si>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</si>
  <si>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</si>
  <si>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</si>
  <si>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</si>
  <si>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</si>
  <si>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</si>
  <si>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</si>
  <si>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</si>
  <si>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</si>
  <si>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</si>
  <si>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</si>
  <si>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</si>
  <si>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</si>
  <si>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</si>
  <si>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</si>
  <si>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</si>
  <si>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</si>
  <si>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</si>
  <si>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</si>
  <si>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</si>
  <si>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</si>
  <si>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</si>
  <si>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</si>
  <si>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</si>
  <si>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</si>
  <si>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</si>
  <si>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</si>
  <si>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</si>
  <si>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</si>
  <si>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</si>
  <si>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</si>
  <si>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</si>
  <si>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</si>
  <si>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</si>
  <si>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</si>
  <si>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</si>
  <si>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</si>
  <si>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</si>
  <si>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</si>
  <si>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</si>
  <si>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</si>
  <si>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</si>
  <si>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</si>
  <si>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</si>
  <si>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</si>
  <si>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</si>
  <si>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</si>
  <si>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</si>
  <si>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</si>
  <si>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</si>
  <si>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</si>
  <si>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</si>
  <si>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</si>
  <si>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</si>
  <si>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</si>
  <si>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</si>
  <si>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</si>
  <si>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</si>
  <si>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</si>
  <si>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</si>
  <si>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</si>
  <si>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</si>
  <si>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</si>
  <si>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</si>
  <si>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</si>
  <si>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</si>
  <si>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</si>
  <si>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</si>
  <si>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</si>
  <si>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</si>
  <si>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</si>
  <si>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</si>
  <si>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</si>
  <si>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</si>
  <si>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</si>
  <si>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</si>
  <si>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</si>
  <si>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</si>
  <si>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</si>
  <si>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</si>
  <si>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</si>
  <si>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</si>
  <si>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</si>
  <si>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</si>
  <si>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</si>
  <si>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</si>
  <si>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</si>
  <si>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</si>
  <si>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</si>
  <si>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</si>
  <si>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</si>
  <si>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</si>
  <si>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</si>
  <si>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</si>
  <si>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</si>
  <si>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</si>
  <si>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</si>
  <si>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</si>
  <si>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</si>
  <si>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</si>
  <si>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</si>
  <si>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</si>
  <si>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</si>
  <si>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</si>
  <si>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</si>
  <si>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</si>
  <si>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</si>
  <si>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</si>
  <si>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</si>
  <si>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</si>
  <si>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</si>
  <si>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</si>
  <si>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</si>
  <si>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</si>
  <si>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</si>
  <si>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</si>
  <si>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</si>
  <si>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</si>
  <si>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</si>
  <si>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</si>
  <si>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</si>
  <si>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</si>
  <si>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</si>
  <si>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</si>
  <si>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</si>
  <si>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</si>
  <si>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</si>
  <si>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</si>
  <si>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</si>
  <si>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</si>
  <si>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</si>
  <si>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</si>
  <si>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</si>
  <si>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</si>
  <si>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</si>
  <si>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</si>
  <si>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</si>
  <si>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</si>
  <si>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</si>
  <si>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</si>
  <si>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</si>
  <si>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</si>
  <si>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</si>
  <si>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</si>
  <si>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</si>
  <si>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</si>
  <si>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</si>
  <si>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</si>
  <si>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</si>
  <si>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</si>
  <si>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</si>
  <si>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</si>
  <si>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</si>
  <si>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</si>
  <si>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</si>
  <si>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</si>
  <si>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</si>
  <si>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</si>
  <si>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</si>
  <si>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</si>
  <si>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</si>
  <si>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</si>
  <si>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</si>
  <si>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</si>
  <si>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</si>
  <si>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</si>
  <si>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</si>
  <si>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</si>
  <si>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</si>
  <si>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</si>
  <si>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</si>
  <si>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</si>
  <si>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</si>
  <si>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</si>
  <si>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</si>
  <si>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</si>
  <si>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</si>
  <si>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</si>
  <si>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</si>
  <si>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</si>
  <si>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</si>
  <si>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</si>
  <si>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</si>
  <si>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</si>
  <si>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</si>
  <si>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</si>
  <si>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</si>
  <si>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</si>
  <si>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</si>
  <si>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</si>
  <si>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</si>
  <si>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</si>
  <si>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</si>
  <si>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</si>
  <si>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</si>
  <si>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</si>
  <si>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</si>
  <si>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</si>
  <si>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</si>
  <si>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</si>
  <si>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</si>
  <si>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</si>
  <si>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</si>
  <si>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</si>
  <si>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</si>
  <si>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</si>
  <si>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</si>
  <si>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</si>
  <si>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</si>
  <si>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</si>
  <si>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</si>
  <si>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</si>
  <si>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</si>
  <si>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</si>
  <si>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</si>
  <si>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</si>
  <si>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</si>
  <si>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</si>
  <si>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</si>
  <si>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</si>
  <si>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</si>
  <si>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</si>
  <si>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</si>
  <si>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</si>
  <si>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</si>
  <si>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</si>
  <si>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</si>
  <si>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</si>
  <si>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</si>
  <si>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</si>
  <si>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</si>
  <si>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</si>
  <si>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</si>
  <si>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</si>
  <si>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</si>
  <si>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</si>
  <si>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</si>
  <si>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</si>
  <si>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</si>
  <si>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</si>
  <si>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</si>
  <si>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</si>
  <si>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</si>
  <si>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</si>
  <si>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</si>
  <si>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</si>
  <si>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</si>
  <si>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</si>
  <si>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</si>
  <si>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</si>
  <si>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</si>
  <si>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</si>
  <si>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</si>
  <si>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</si>
  <si>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</si>
  <si>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</si>
  <si>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</si>
  <si>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</si>
  <si>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</si>
  <si>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</si>
  <si>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</si>
  <si>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</si>
  <si>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</si>
  <si>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</si>
  <si>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</si>
  <si>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</si>
  <si>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</si>
  <si>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</si>
  <si>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</si>
  <si>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</si>
  <si>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</si>
  <si>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</si>
  <si>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</si>
  <si>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</si>
  <si>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</si>
  <si>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</si>
  <si>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</si>
  <si>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</si>
  <si>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</si>
  <si>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</si>
  <si>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</si>
  <si>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</si>
  <si>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</si>
  <si>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</si>
  <si>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</si>
  <si>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</si>
  <si>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</si>
  <si>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</si>
  <si>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</si>
  <si>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</si>
  <si>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</si>
  <si>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</si>
  <si>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</si>
  <si>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</si>
  <si>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</si>
  <si>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</si>
  <si>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</si>
  <si>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</si>
  <si>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</si>
  <si>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</si>
  <si>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</si>
  <si>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</si>
  <si>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</si>
  <si>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</si>
  <si>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</si>
  <si>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</si>
  <si>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</si>
  <si>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</si>
  <si>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</si>
  <si>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</si>
  <si>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</si>
  <si>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</si>
  <si>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</si>
  <si>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</si>
  <si>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</si>
  <si>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</si>
  <si>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</si>
  <si>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</si>
  <si>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</si>
  <si>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</si>
  <si>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</si>
  <si>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</si>
  <si>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</si>
  <si>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</si>
  <si>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</si>
  <si>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</si>
  <si>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</si>
  <si>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</si>
  <si>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</si>
  <si>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</si>
  <si>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</si>
  <si>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</si>
  <si>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</si>
  <si>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</si>
  <si>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</si>
  <si>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</si>
  <si>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</si>
  <si>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</si>
  <si>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</si>
  <si>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</si>
  <si>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</si>
  <si>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</si>
  <si>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</si>
  <si>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</si>
  <si>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</si>
  <si>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</si>
  <si>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</si>
  <si>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</si>
  <si>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</si>
  <si>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</si>
  <si>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</si>
  <si>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</si>
  <si>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</si>
  <si>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</si>
  <si>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</si>
  <si>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</si>
  <si>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</si>
  <si>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</si>
  <si>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</si>
  <si>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</si>
  <si>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</si>
  <si>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</si>
  <si>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</si>
  <si>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</si>
  <si>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</si>
  <si>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</si>
  <si>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</si>
  <si>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</si>
  <si>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</si>
  <si>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</si>
  <si>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</si>
  <si>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</si>
  <si>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</si>
  <si>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</si>
  <si>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</si>
  <si>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</si>
  <si>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</si>
  <si>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</si>
  <si>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</si>
  <si>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</si>
  <si>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</si>
  <si>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</si>
  <si>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</si>
  <si>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</si>
  <si>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</si>
  <si>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</si>
  <si>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</si>
  <si>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</si>
  <si>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</si>
  <si>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</si>
  <si>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</si>
  <si>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</si>
  <si>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</si>
  <si>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</si>
  <si>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</si>
  <si>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</si>
  <si>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</si>
  <si>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</si>
  <si>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</si>
  <si>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</si>
  <si>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</si>
  <si>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</si>
  <si>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</si>
  <si>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</si>
  <si>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</si>
  <si>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</si>
  <si>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</si>
  <si>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</si>
  <si>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</si>
  <si>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</si>
  <si>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</si>
  <si>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</si>
  <si>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</si>
  <si>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</si>
  <si>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</si>
  <si>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</si>
  <si>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</si>
  <si>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</si>
  <si>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</si>
  <si>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</si>
  <si>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</si>
  <si>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</si>
  <si>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</si>
  <si>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</si>
  <si>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</si>
  <si>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</si>
  <si>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</si>
  <si>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</si>
  <si>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</si>
  <si>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</si>
  <si>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</si>
  <si>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</si>
  <si>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</si>
  <si>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</si>
  <si>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</si>
  <si>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</si>
  <si>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</si>
  <si>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</si>
  <si>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</si>
  <si>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</si>
  <si>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</si>
  <si>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</si>
  <si>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</si>
  <si>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</si>
  <si>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</si>
  <si>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</si>
  <si>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</si>
  <si>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</si>
  <si>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</si>
  <si>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</si>
  <si>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</si>
  <si>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</si>
  <si>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</si>
  <si>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</si>
  <si>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</si>
  <si>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</si>
  <si>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</si>
  <si>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</si>
  <si>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</si>
  <si>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</si>
  <si>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</si>
  <si>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</si>
  <si>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</si>
  <si>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</si>
  <si>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</si>
  <si>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</si>
  <si>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</si>
  <si>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</si>
  <si>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</si>
  <si>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</si>
  <si>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</si>
  <si>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</si>
  <si>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</si>
  <si>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</si>
  <si>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</si>
  <si>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</si>
  <si>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</si>
  <si>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</si>
  <si>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</si>
  <si>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</si>
  <si>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</si>
  <si>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</si>
  <si>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</si>
  <si>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</si>
  <si>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</si>
  <si>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</si>
  <si>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</si>
  <si>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</si>
  <si>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</si>
  <si>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</si>
  <si>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</si>
  <si>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</si>
  <si>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</si>
  <si>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</si>
  <si>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</si>
  <si>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</si>
  <si>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</si>
  <si>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</si>
  <si>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</si>
  <si>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</si>
  <si>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</si>
  <si>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</si>
  <si>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</si>
  <si>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</si>
  <si>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</si>
  <si>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</si>
  <si>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</si>
  <si>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</si>
  <si>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</si>
  <si>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</si>
  <si>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</si>
  <si>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</si>
  <si>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</si>
  <si>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</si>
  <si>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</si>
  <si>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</si>
  <si>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</si>
  <si>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</si>
  <si>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</si>
  <si>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</si>
  <si>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</si>
  <si>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</si>
  <si>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</si>
  <si>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</si>
  <si>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</si>
  <si>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</si>
  <si>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</si>
  <si>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</si>
  <si>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</si>
  <si>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</si>
  <si>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</si>
  <si>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</si>
  <si>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</si>
  <si>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</si>
  <si>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</si>
  <si>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</si>
  <si>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</si>
  <si>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</si>
  <si>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</si>
  <si>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</si>
  <si>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</si>
  <si>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</si>
  <si>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</si>
  <si>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</si>
  <si>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</si>
  <si>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</si>
  <si>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</si>
  <si>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</si>
  <si>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</si>
  <si>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</si>
  <si>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</si>
  <si>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</si>
  <si>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</si>
  <si>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</si>
  <si>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</si>
  <si>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</si>
  <si>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</si>
  <si>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</si>
  <si>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</si>
  <si>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</si>
  <si>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</si>
  <si>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</si>
  <si>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</si>
  <si>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</si>
  <si>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</si>
  <si>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</si>
  <si>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</si>
  <si>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</si>
  <si>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</si>
  <si>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</si>
  <si>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</si>
  <si>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</si>
  <si>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</si>
  <si>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</si>
  <si>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</si>
  <si>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</si>
  <si>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</si>
  <si>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</si>
  <si>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</si>
  <si>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</si>
  <si>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</si>
  <si>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</si>
  <si>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</si>
  <si>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</si>
  <si>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</si>
  <si>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</si>
  <si>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</si>
  <si>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</si>
  <si>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</si>
  <si>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</si>
  <si>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</si>
  <si>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</si>
  <si>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</si>
  <si>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</si>
  <si>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</si>
  <si>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</si>
  <si>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</si>
  <si>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</si>
  <si>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</si>
  <si>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</si>
  <si>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</si>
  <si>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</si>
  <si>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</si>
  <si>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</si>
  <si>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</si>
  <si>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</si>
  <si>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</si>
  <si>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</si>
  <si>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</si>
  <si>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</si>
  <si>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</si>
  <si>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</si>
  <si>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</si>
  <si>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</si>
  <si>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</si>
  <si>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</si>
  <si>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</si>
  <si>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</si>
  <si>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</si>
  <si>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</si>
  <si>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</si>
  <si>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</si>
  <si>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</si>
  <si>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</si>
  <si>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</si>
  <si>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</si>
  <si>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</si>
  <si>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</si>
  <si>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</si>
  <si>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</si>
  <si>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</si>
  <si>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</si>
  <si>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</si>
  <si>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</si>
  <si>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</si>
  <si>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</si>
  <si>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</si>
  <si>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</si>
  <si>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</si>
  <si>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</si>
  <si>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</si>
  <si>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</si>
  <si>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</si>
  <si>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</si>
  <si>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</si>
  <si>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</si>
  <si>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</si>
  <si>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</si>
  <si>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</si>
  <si>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</si>
  <si>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</si>
  <si>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</si>
  <si>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</si>
  <si>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</si>
  <si>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</si>
  <si>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</si>
  <si>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</si>
  <si>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</si>
  <si>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</si>
  <si>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</si>
  <si>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</si>
  <si>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</si>
  <si>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</si>
  <si>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</si>
  <si>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</si>
  <si>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</si>
  <si>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</si>
  <si>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</si>
  <si>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</si>
  <si>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</si>
  <si>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</si>
  <si>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</si>
  <si>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</si>
  <si>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</si>
  <si>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</si>
  <si>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</si>
  <si>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</si>
  <si>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</si>
  <si>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</si>
  <si>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</si>
  <si>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</si>
  <si>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</si>
  <si>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</si>
  <si>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</si>
  <si>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</si>
  <si>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</si>
  <si>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</si>
  <si>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</si>
  <si>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</si>
  <si>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</si>
  <si>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</si>
  <si>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</si>
  <si>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</si>
  <si>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</si>
  <si>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</si>
  <si>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</si>
  <si>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</si>
  <si>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</si>
  <si>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</si>
  <si>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</si>
  <si>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</si>
  <si>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</si>
  <si>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</si>
  <si>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</si>
  <si>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</si>
  <si>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</si>
  <si>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</si>
  <si>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</si>
  <si>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</si>
  <si>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</si>
  <si>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</si>
  <si>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</si>
  <si>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</si>
  <si>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</si>
  <si>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</si>
  <si>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</si>
  <si>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</si>
  <si>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</si>
  <si>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</si>
  <si>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</si>
  <si>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</si>
  <si>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</si>
  <si>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</si>
  <si>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</si>
  <si>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</si>
  <si>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</si>
  <si>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</si>
  <si>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</si>
  <si>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</si>
  <si>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</si>
  <si>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</si>
  <si>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</si>
  <si>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</si>
  <si>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</si>
  <si>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</si>
  <si>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</si>
  <si>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</si>
  <si>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</si>
  <si>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</si>
  <si>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</si>
  <si>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</si>
  <si>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</si>
  <si>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</si>
  <si>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</si>
  <si>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</si>
  <si>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</si>
  <si>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</si>
  <si>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</si>
  <si>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</si>
  <si>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</si>
  <si>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</si>
  <si>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</si>
  <si>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</si>
  <si>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</si>
  <si>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</si>
  <si>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</si>
  <si>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</si>
  <si>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</si>
  <si>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</si>
  <si>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</si>
  <si>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</si>
  <si>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</si>
  <si>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</si>
  <si>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</si>
  <si>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</si>
  <si>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</si>
  <si>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</si>
  <si>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</si>
  <si>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</si>
  <si>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</si>
  <si>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</si>
  <si>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</si>
  <si>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</si>
  <si>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</si>
  <si>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</si>
  <si>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</si>
  <si>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</si>
  <si>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</si>
  <si>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</si>
  <si>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</si>
  <si>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</si>
  <si>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</si>
  <si>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</si>
  <si>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</si>
  <si>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</si>
  <si>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</si>
  <si>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</si>
  <si>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</si>
  <si>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</si>
  <si>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</si>
  <si>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</si>
  <si>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</si>
  <si>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</si>
  <si>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</si>
  <si>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</si>
  <si>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</si>
  <si>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</si>
  <si>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</si>
  <si>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</si>
  <si>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</si>
  <si>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</si>
  <si>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</si>
  <si>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</si>
  <si>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</si>
  <si>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</si>
  <si>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</si>
  <si>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</si>
  <si>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</si>
  <si>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</si>
  <si>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</si>
  <si>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</si>
  <si>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</si>
  <si>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</si>
  <si>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</si>
  <si>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</si>
  <si>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</si>
  <si>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</si>
  <si>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</si>
  <si>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</si>
  <si>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</si>
  <si>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</si>
  <si>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</si>
  <si>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</si>
  <si>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</si>
  <si>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</si>
  <si>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</si>
  <si>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</si>
  <si>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</si>
  <si>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</si>
  <si>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</si>
  <si>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</si>
  <si>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</si>
  <si>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</si>
  <si>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</si>
  <si>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</si>
  <si>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</si>
  <si>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</si>
  <si>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</si>
  <si>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</si>
  <si>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</si>
  <si>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</si>
  <si>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</si>
  <si>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</si>
  <si>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</si>
  <si>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</si>
  <si>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</si>
  <si>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</si>
  <si>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</si>
  <si>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</si>
  <si>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</si>
  <si>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</si>
  <si>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</si>
  <si>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</si>
  <si>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</si>
  <si>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</si>
  <si>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</si>
  <si>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</si>
  <si>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</si>
  <si>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</si>
  <si>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</si>
  <si>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</si>
  <si>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</si>
  <si>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</si>
  <si>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</si>
  <si>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</si>
  <si>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</si>
  <si>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</si>
  <si>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</si>
  <si>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</si>
  <si>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</si>
  <si>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</si>
  <si>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</si>
  <si>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</si>
  <si>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</si>
  <si>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</si>
  <si>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</si>
  <si>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</si>
  <si>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</si>
  <si>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</si>
  <si>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</si>
  <si>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</si>
  <si>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</si>
  <si>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</si>
  <si>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</si>
  <si>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</si>
  <si>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</si>
  <si>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</si>
  <si>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</si>
  <si>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</si>
  <si>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</si>
  <si>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</si>
  <si>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</si>
  <si>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</si>
  <si>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</si>
  <si>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</si>
  <si>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</si>
  <si>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</si>
  <si>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</si>
  <si>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</si>
  <si>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</si>
  <si>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</si>
  <si>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</si>
  <si>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</si>
  <si>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</si>
  <si>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</si>
  <si>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</si>
  <si>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</si>
  <si>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</si>
  <si>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</si>
  <si>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</si>
  <si>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</si>
  <si>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</si>
  <si>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</si>
  <si>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</si>
  <si>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</si>
  <si>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</si>
  <si>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</si>
  <si>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</si>
  <si>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</si>
  <si>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</si>
  <si>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</si>
  <si>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</si>
  <si>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</si>
  <si>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</si>
  <si>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</si>
  <si>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</si>
  <si>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</si>
  <si>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</si>
  <si>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</si>
  <si>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</si>
  <si>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</si>
  <si>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</si>
  <si>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</si>
  <si>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</si>
  <si>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</si>
  <si>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</si>
  <si>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</si>
  <si>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</si>
  <si>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</si>
  <si>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</si>
  <si>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</si>
  <si>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</si>
  <si>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</si>
  <si>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</si>
  <si>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</si>
  <si>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</si>
  <si>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</si>
  <si>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</si>
  <si>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</si>
  <si>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</si>
  <si>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</si>
  <si>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</si>
  <si>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</si>
  <si>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</si>
  <si>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</si>
  <si>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</si>
  <si>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</si>
  <si>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</si>
  <si>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</si>
  <si>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</si>
  <si>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</si>
  <si>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</si>
  <si>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</si>
  <si>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</si>
  <si>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</si>
  <si>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</si>
  <si>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</si>
  <si>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</si>
  <si>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</si>
  <si>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</si>
  <si>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</si>
  <si>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</si>
  <si>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</si>
  <si>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</si>
  <si>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</si>
  <si>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</si>
  <si>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</si>
  <si>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</si>
  <si>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</si>
  <si>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</si>
  <si>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</si>
  <si>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</si>
  <si>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</si>
  <si>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</si>
  <si>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</si>
  <si>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</si>
  <si>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</si>
  <si>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</si>
  <si>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</si>
  <si>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</si>
  <si>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</si>
  <si>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</si>
  <si>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</si>
  <si>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</si>
  <si>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</si>
  <si>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</si>
  <si>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</si>
  <si>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</si>
  <si>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</si>
  <si>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</si>
  <si>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</si>
  <si>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</si>
  <si>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</si>
  <si>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</si>
  <si>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</si>
  <si>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</si>
  <si>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</si>
  <si>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</si>
  <si>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</si>
  <si>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</si>
  <si>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</si>
  <si>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</si>
  <si>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</si>
  <si>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</si>
  <si>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</si>
  <si>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</si>
  <si>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</si>
  <si>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</si>
  <si>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</si>
  <si>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</si>
  <si>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</si>
  <si>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</si>
  <si>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</si>
  <si>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</si>
  <si>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</si>
  <si>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</si>
  <si>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</si>
  <si>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</si>
  <si>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</si>
  <si>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</si>
  <si>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</si>
  <si>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</si>
  <si>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</si>
  <si>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</si>
  <si>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</si>
  <si>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</si>
  <si>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</si>
  <si>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</si>
  <si>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</si>
  <si>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</si>
  <si>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</si>
  <si>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</si>
  <si>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</si>
  <si>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</si>
  <si>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</si>
  <si>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</si>
  <si>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</si>
  <si>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</si>
  <si>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</si>
  <si>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</si>
  <si>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</si>
  <si>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</si>
  <si>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</si>
  <si>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</si>
  <si>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</si>
  <si>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</si>
  <si>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</si>
  <si>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</si>
  <si>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</si>
  <si>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</si>
  <si>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</si>
  <si>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</si>
  <si>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</si>
  <si>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</si>
  <si>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</si>
  <si>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</si>
  <si>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</si>
  <si>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</si>
  <si>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</si>
  <si>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</si>
  <si>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</si>
  <si>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</si>
  <si>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</si>
  <si>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</si>
  <si>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</si>
  <si>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</si>
  <si>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</si>
  <si>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</si>
  <si>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</si>
  <si>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</si>
  <si>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</si>
  <si>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</si>
  <si>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</si>
  <si>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</si>
  <si>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</si>
  <si>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</si>
  <si>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</si>
  <si>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</si>
  <si>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</si>
  <si>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</si>
  <si>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</si>
  <si>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</si>
  <si>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</si>
  <si>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</si>
  <si>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</si>
  <si>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</si>
  <si>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</si>
  <si>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</si>
  <si>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</si>
  <si>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</si>
  <si>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</si>
  <si>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</si>
  <si>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</si>
  <si>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</si>
  <si>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</si>
  <si>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</si>
  <si>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</si>
  <si>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</si>
  <si>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</si>
  <si>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</si>
  <si>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</si>
  <si>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</si>
  <si>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</si>
  <si>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</si>
  <si>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</si>
  <si>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</si>
  <si>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</si>
  <si>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</si>
  <si>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</si>
  <si>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</si>
  <si>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</si>
  <si>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</si>
  <si>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</si>
  <si>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</si>
  <si>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</si>
  <si>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</si>
  <si>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</si>
  <si>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</si>
  <si>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</si>
  <si>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</si>
  <si>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</si>
  <si>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</si>
  <si>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</si>
  <si>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</si>
  <si>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</si>
  <si>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</si>
  <si>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</si>
  <si>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</si>
  <si>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</si>
  <si>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</si>
  <si>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</si>
  <si>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</si>
  <si>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</si>
  <si>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</si>
  <si>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</si>
  <si>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</si>
  <si>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</si>
  <si>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</si>
  <si>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</si>
  <si>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</si>
  <si>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</si>
  <si>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</si>
  <si>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</si>
  <si>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</si>
  <si>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</si>
  <si>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</si>
  <si>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</si>
  <si>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</si>
  <si>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</si>
  <si>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</si>
  <si>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</si>
  <si>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</si>
  <si>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</si>
  <si>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</si>
  <si>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</si>
  <si>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</si>
  <si>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</si>
  <si>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</si>
  <si>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</si>
  <si>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</si>
  <si>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</si>
  <si>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</si>
  <si>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</si>
  <si>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</si>
  <si>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</si>
  <si>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</si>
  <si>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</si>
  <si>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</si>
  <si>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</si>
  <si>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</si>
  <si>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</si>
  <si>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</si>
  <si>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</si>
  <si>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</si>
  <si>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</si>
  <si>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</si>
  <si>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</si>
  <si>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</si>
  <si>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</si>
  <si>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</si>
  <si>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</si>
  <si>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</si>
  <si>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</si>
  <si>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</si>
  <si>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</si>
  <si>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</si>
  <si>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</si>
  <si>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</si>
  <si>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</si>
  <si>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</si>
  <si>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</si>
  <si>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</si>
  <si>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</si>
  <si>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</si>
  <si>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</si>
  <si>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</si>
  <si>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</si>
  <si>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</si>
  <si>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</si>
  <si>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</si>
  <si>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</si>
  <si>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</si>
  <si>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</si>
  <si>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</si>
  <si>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</si>
  <si>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</si>
  <si>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</si>
  <si>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</si>
  <si>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</si>
  <si>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</si>
  <si>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</si>
  <si>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</si>
  <si>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</si>
  <si>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</si>
  <si>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</si>
  <si>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</si>
  <si>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</si>
  <si>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</si>
  <si>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</si>
  <si>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</si>
  <si>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</si>
  <si>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</si>
  <si>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</si>
  <si>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</si>
  <si>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</si>
  <si>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</si>
  <si>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</si>
  <si>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</si>
  <si>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</si>
  <si>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</si>
  <si>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</si>
  <si>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</si>
  <si>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</si>
  <si>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</si>
  <si>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</si>
  <si>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</si>
  <si>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</si>
  <si>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</si>
  <si>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</si>
  <si>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</si>
  <si>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</si>
  <si>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</si>
  <si>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</si>
  <si>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</si>
  <si>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</si>
  <si>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</si>
  <si>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</si>
  <si>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</si>
  <si>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</si>
  <si>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</si>
  <si>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</si>
  <si>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</si>
  <si>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</si>
  <si>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</si>
  <si>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</si>
  <si>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</si>
  <si>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</si>
  <si>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</si>
  <si>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</si>
  <si>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</si>
  <si>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</si>
  <si>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</si>
  <si>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</si>
  <si>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</si>
  <si>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</si>
  <si>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</si>
  <si>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</si>
  <si>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</si>
  <si>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</si>
  <si>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</si>
  <si>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</si>
  <si>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</si>
  <si>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</si>
  <si>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</si>
  <si>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</si>
  <si>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</si>
  <si>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</si>
  <si>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</si>
  <si>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</si>
  <si>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</si>
  <si>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</si>
  <si>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</si>
  <si>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</si>
  <si>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</si>
  <si>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</si>
  <si>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</si>
  <si>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</si>
  <si>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</si>
  <si>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</si>
  <si>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</si>
  <si>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</si>
  <si>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</si>
  <si>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</si>
  <si>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</si>
  <si>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</si>
  <si>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</si>
  <si>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</si>
  <si>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</si>
  <si>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</si>
  <si>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</si>
  <si>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</si>
  <si>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</si>
  <si>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</si>
  <si>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</si>
  <si>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</si>
  <si>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</si>
  <si>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</si>
  <si>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</si>
  <si>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</si>
  <si>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</si>
  <si>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</si>
  <si>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</si>
  <si>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</si>
  <si>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</si>
  <si>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</si>
  <si>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</si>
  <si>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</si>
  <si>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</si>
  <si>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</si>
  <si>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</si>
  <si>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</si>
  <si>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</si>
  <si>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</si>
  <si>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</si>
  <si>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</si>
  <si>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</si>
  <si>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</si>
  <si>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</si>
  <si>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</si>
  <si>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</si>
  <si>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</si>
  <si>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</si>
  <si>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</si>
  <si>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</si>
  <si>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</si>
  <si>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</si>
  <si>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</si>
  <si>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</si>
  <si>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</si>
  <si>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</si>
  <si>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</si>
  <si>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</si>
  <si>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</si>
  <si>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</si>
  <si>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</si>
  <si>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</si>
  <si>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</si>
  <si>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</si>
  <si>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</si>
  <si>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</si>
  <si>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</si>
  <si>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</si>
  <si>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</si>
  <si>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</si>
  <si>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</si>
  <si>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</si>
  <si>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</si>
  <si>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</si>
  <si>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</si>
  <si>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</si>
  <si>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</si>
  <si>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</si>
  <si>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</si>
  <si>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</si>
  <si>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</si>
  <si>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</si>
  <si>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</si>
  <si>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</si>
  <si>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</si>
  <si>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</si>
  <si>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</si>
  <si>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</si>
  <si>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</si>
  <si>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</si>
  <si>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</si>
  <si>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</si>
  <si>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</si>
  <si>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</si>
  <si>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</si>
  <si>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</si>
  <si>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</si>
  <si>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</si>
  <si>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</si>
  <si>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</si>
  <si>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</si>
  <si>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</si>
  <si>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</si>
  <si>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</si>
  <si>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</si>
  <si>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</si>
  <si>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</si>
  <si>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</si>
  <si>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</si>
  <si>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</si>
  <si>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</si>
  <si>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</si>
  <si>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</si>
  <si>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</si>
  <si>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</si>
  <si>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</si>
  <si>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</si>
  <si>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</si>
  <si>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</si>
  <si>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</si>
  <si>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</si>
  <si>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</si>
  <si>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</si>
  <si>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</si>
  <si>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</si>
  <si>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</si>
  <si>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</si>
  <si>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</si>
  <si>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</si>
  <si>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</si>
  <si>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</si>
  <si>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</si>
  <si>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</si>
  <si>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</si>
  <si>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</si>
  <si>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</si>
  <si>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</si>
  <si>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</si>
  <si>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</si>
  <si>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</si>
  <si>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</si>
  <si>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</si>
  <si>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</si>
  <si>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</si>
  <si>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</si>
  <si>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</si>
  <si>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</si>
  <si>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</si>
  <si>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</si>
  <si>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</si>
  <si>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</si>
  <si>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</si>
  <si>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</si>
  <si>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</si>
  <si>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</si>
  <si>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</si>
  <si>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</si>
  <si>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</si>
  <si>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</si>
  <si>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</si>
  <si>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</si>
  <si>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</si>
  <si>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</si>
  <si>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</si>
  <si>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</si>
  <si>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</si>
  <si>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</si>
  <si>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</si>
  <si>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</si>
  <si>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</si>
  <si>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</si>
  <si>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</si>
  <si>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</si>
  <si>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</si>
  <si>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</si>
  <si>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</si>
  <si>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</si>
  <si>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</si>
  <si>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</si>
  <si>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</si>
  <si>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</si>
  <si>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</si>
  <si>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</si>
  <si>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</si>
  <si>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</si>
  <si>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</si>
  <si>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</si>
  <si>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</si>
  <si>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</si>
  <si>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</si>
  <si>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</si>
  <si>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</si>
  <si>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</si>
  <si>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</si>
  <si>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</si>
  <si>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</si>
  <si>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</si>
  <si>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</si>
  <si>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</si>
  <si>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</si>
  <si>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</si>
  <si>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</si>
  <si>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</si>
  <si>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</si>
  <si>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</si>
  <si>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</si>
  <si>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</si>
  <si>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</si>
  <si>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</si>
  <si>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</si>
  <si>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</si>
  <si>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</si>
  <si>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</si>
  <si>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</si>
  <si>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</si>
  <si>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</si>
  <si>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</si>
  <si>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</si>
  <si>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</si>
  <si>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</si>
  <si>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</si>
  <si>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</si>
  <si>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</si>
  <si>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</si>
  <si>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</si>
  <si>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</si>
  <si>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</si>
  <si>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</si>
  <si>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</si>
  <si>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</si>
  <si>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</si>
  <si>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</si>
  <si>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</si>
  <si>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</si>
  <si>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</si>
  <si>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</si>
  <si>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</si>
  <si>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</si>
  <si>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</si>
  <si>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</si>
  <si>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</si>
  <si>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</si>
  <si>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</si>
  <si>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</si>
  <si>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</si>
  <si>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</si>
  <si>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</si>
  <si>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</si>
  <si>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</si>
  <si>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</si>
  <si>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</si>
  <si>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</si>
  <si>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</si>
  <si>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</si>
  <si>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</si>
  <si>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</si>
  <si>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</si>
  <si>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</si>
  <si>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</si>
  <si>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</si>
  <si>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</si>
  <si>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</si>
  <si>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</si>
  <si>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</si>
  <si>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</si>
  <si>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</si>
  <si>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</si>
  <si>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</si>
  <si>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</si>
  <si>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</si>
  <si>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</si>
  <si>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</si>
  <si>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</si>
  <si>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</si>
  <si>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</si>
  <si>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</si>
  <si>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</si>
  <si>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</si>
  <si>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</si>
  <si>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</si>
  <si>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</si>
  <si>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</si>
  <si>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</si>
  <si>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</si>
  <si>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</si>
  <si>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</si>
  <si>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</si>
  <si>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</si>
  <si>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</si>
  <si>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</si>
  <si>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</si>
  <si>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</si>
  <si>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</si>
  <si>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</si>
  <si>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</si>
  <si>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</si>
  <si>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</si>
  <si>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</si>
  <si>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</si>
  <si>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</si>
  <si>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</si>
  <si>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</si>
  <si>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</si>
  <si>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</si>
  <si>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</si>
  <si>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</si>
  <si>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</si>
  <si>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</si>
  <si>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</si>
  <si>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</si>
  <si>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</si>
  <si>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</si>
  <si>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</si>
  <si>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</si>
  <si>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</si>
  <si>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</si>
  <si>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</si>
  <si>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</si>
  <si>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</si>
  <si>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</si>
  <si>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</si>
  <si>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</si>
  <si>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</si>
  <si>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</si>
  <si>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</si>
  <si>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</si>
  <si>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</si>
  <si>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</si>
  <si>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</si>
  <si>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</si>
  <si>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</si>
  <si>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</si>
  <si>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</si>
  <si>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</si>
  <si>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</si>
  <si>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</si>
  <si>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</si>
  <si>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</si>
  <si>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</si>
  <si>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</si>
  <si>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</si>
  <si>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</si>
  <si>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</si>
  <si>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</si>
  <si>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</si>
  <si>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</si>
  <si>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</si>
  <si>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</si>
  <si>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</si>
  <si>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</si>
  <si>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</si>
  <si>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</si>
  <si>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</si>
  <si>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</si>
  <si>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</si>
  <si>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</si>
  <si>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</si>
  <si>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</si>
  <si>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</si>
  <si>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</si>
  <si>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</si>
  <si>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</si>
  <si>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</si>
  <si>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</si>
  <si>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</si>
  <si>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</si>
  <si>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</si>
  <si>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</si>
  <si>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</si>
  <si>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</si>
  <si>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</si>
  <si>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</si>
  <si>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</si>
  <si>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</si>
  <si>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</si>
  <si>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</si>
  <si>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</si>
  <si>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</si>
  <si>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</si>
  <si>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</si>
  <si>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</si>
  <si>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</si>
  <si>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</si>
  <si>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</si>
  <si>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</si>
  <si>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</si>
  <si>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</si>
  <si>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</si>
  <si>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</si>
  <si>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</si>
  <si>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</si>
  <si>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</si>
  <si>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</si>
  <si>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</si>
  <si>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</si>
  <si>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</si>
  <si>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</si>
  <si>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</si>
  <si>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</si>
  <si>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</si>
  <si>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</si>
  <si>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</si>
  <si>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</si>
  <si>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</si>
  <si>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</si>
  <si>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</si>
  <si>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</si>
  <si>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</si>
  <si>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</si>
  <si>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</si>
  <si>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</si>
  <si>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</si>
  <si>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</si>
  <si>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</si>
  <si>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</si>
  <si>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</si>
  <si>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</si>
  <si>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</si>
  <si>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</si>
  <si>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</si>
  <si>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</si>
  <si>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</si>
  <si>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</si>
  <si>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</si>
  <si>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</si>
  <si>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</si>
  <si>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</si>
  <si>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</si>
  <si>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</si>
  <si>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</si>
  <si>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</si>
  <si>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</si>
  <si>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</si>
  <si>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</si>
  <si>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</si>
  <si>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</si>
  <si>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</si>
  <si>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</si>
  <si>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</si>
  <si>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</si>
  <si>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</si>
  <si>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</si>
  <si>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</si>
  <si>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</si>
  <si>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</si>
  <si>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</si>
  <si>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</si>
  <si>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</si>
  <si>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</si>
  <si>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</si>
  <si>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</si>
  <si>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</si>
  <si>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</si>
  <si>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</si>
  <si>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</si>
  <si>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</si>
  <si>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</si>
  <si>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</si>
  <si>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</si>
  <si>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</si>
  <si>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</si>
  <si>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</si>
  <si>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</si>
  <si>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</si>
  <si>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</si>
  <si>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</si>
  <si>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</si>
  <si>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</si>
  <si>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</si>
  <si>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</si>
  <si>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</si>
  <si>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</si>
  <si>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</si>
  <si>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</si>
  <si>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</si>
  <si>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</si>
  <si>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</si>
  <si>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</si>
  <si>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</si>
  <si>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</si>
  <si>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</si>
  <si>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</si>
  <si>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</si>
  <si>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</si>
  <si>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</si>
  <si>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</si>
  <si>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</si>
  <si>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</si>
  <si>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</si>
  <si>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</si>
  <si>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</si>
  <si>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</si>
  <si>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</si>
  <si>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</si>
  <si>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</si>
  <si>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</si>
  <si>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</si>
  <si>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</si>
  <si>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</si>
  <si>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</si>
  <si>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</si>
  <si>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</si>
  <si>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</si>
  <si>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</si>
  <si>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</si>
  <si>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</si>
  <si>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</si>
  <si>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</si>
  <si>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</si>
  <si>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</si>
  <si>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</si>
  <si>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</si>
  <si>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</si>
  <si>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</si>
  <si>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</si>
  <si>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</si>
  <si>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</si>
  <si>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</si>
  <si>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</si>
  <si>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</si>
  <si>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</si>
  <si>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</si>
  <si>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</si>
  <si>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</si>
  <si>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</si>
  <si>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</si>
  <si>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</si>
  <si>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</si>
  <si>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</si>
  <si>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</si>
  <si>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</si>
  <si>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</si>
  <si>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</si>
  <si>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</si>
  <si>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</si>
  <si>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</si>
  <si>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</si>
  <si>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</si>
  <si>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</si>
  <si>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</si>
  <si>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</si>
  <si>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</si>
  <si>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</si>
  <si>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</si>
  <si>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</si>
  <si>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</si>
  <si>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</si>
  <si>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</si>
  <si>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</si>
  <si>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</si>
  <si>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</si>
  <si>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</si>
  <si>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</si>
  <si>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</si>
  <si>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</si>
  <si>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</si>
  <si>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</si>
  <si>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</si>
  <si>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</si>
  <si>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</si>
  <si>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</si>
  <si>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</si>
  <si>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</si>
  <si>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</si>
  <si>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</si>
  <si>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</si>
  <si>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</si>
  <si>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</si>
  <si>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</si>
  <si>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</si>
  <si>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</si>
  <si>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</si>
  <si>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</si>
  <si>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</si>
  <si>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</si>
  <si>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</si>
  <si>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</si>
  <si>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</si>
  <si>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</si>
  <si>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</si>
  <si>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</si>
  <si>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</si>
  <si>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</si>
  <si>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</si>
  <si>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</si>
  <si>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</si>
  <si>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</si>
  <si>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</si>
  <si>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</si>
  <si>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</si>
  <si>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</si>
  <si>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</si>
  <si>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</si>
  <si>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</si>
  <si>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</si>
  <si>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</si>
  <si>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</si>
  <si>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</si>
  <si>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</si>
  <si>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</si>
  <si>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</si>
  <si>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</si>
  <si>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</si>
  <si>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</si>
  <si>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</si>
  <si>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</si>
  <si>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</si>
  <si>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</si>
  <si>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</si>
  <si>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</si>
  <si>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</si>
  <si>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</si>
  <si>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</si>
  <si>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</si>
  <si>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</si>
  <si>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</si>
  <si>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</si>
  <si>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</si>
  <si>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</si>
  <si>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</si>
  <si>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</si>
  <si>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</si>
  <si>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</si>
  <si>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</si>
  <si>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</si>
  <si>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</si>
  <si>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</si>
  <si>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</si>
  <si>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</si>
  <si>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</si>
  <si>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</si>
  <si>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</si>
  <si>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</si>
  <si>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</si>
  <si>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</si>
  <si>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</si>
  <si>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</si>
  <si>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</si>
  <si>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</si>
  <si>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</si>
  <si>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</si>
  <si>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</si>
  <si>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</si>
  <si>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</si>
  <si>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</si>
  <si>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</si>
  <si>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</si>
  <si>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</si>
  <si>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</si>
  <si>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</si>
  <si>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</si>
  <si>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</si>
  <si>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</si>
  <si>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</si>
  <si>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</si>
  <si>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</si>
  <si>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</si>
  <si>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</si>
  <si>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</si>
  <si>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</si>
  <si>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</si>
  <si>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</si>
  <si>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</si>
  <si>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</si>
  <si>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</si>
  <si>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</si>
  <si>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</si>
  <si>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</si>
  <si>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</si>
  <si>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</si>
  <si>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</si>
  <si>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</si>
  <si>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</si>
  <si>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</si>
  <si>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</si>
  <si>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</si>
  <si>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</si>
  <si>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</si>
  <si>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</si>
  <si>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</si>
  <si>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</si>
  <si>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</si>
  <si>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</si>
  <si>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</si>
  <si>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</si>
  <si>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</si>
  <si>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</si>
  <si>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</si>
  <si>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</si>
  <si>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</si>
  <si>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</si>
  <si>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</si>
  <si>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</si>
  <si>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</si>
  <si>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</si>
  <si>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</si>
  <si>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</si>
  <si>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</si>
  <si>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</si>
  <si>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</si>
  <si>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</si>
  <si>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</si>
  <si>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</si>
  <si>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</si>
  <si>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</si>
  <si>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</si>
  <si>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</si>
  <si>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</si>
  <si>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</si>
  <si>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</si>
  <si>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</si>
  <si>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</si>
  <si>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</si>
  <si>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</si>
  <si>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</si>
  <si>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</si>
  <si>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</si>
  <si>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</si>
  <si>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</si>
  <si>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</si>
  <si>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</si>
  <si>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</si>
  <si>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</si>
  <si>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</si>
  <si>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</si>
  <si>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</si>
  <si>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</si>
  <si>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</si>
  <si>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</si>
  <si>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</si>
  <si>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</si>
  <si>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</si>
  <si>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</si>
  <si>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</si>
  <si>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</si>
  <si>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</si>
  <si>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</si>
  <si>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</si>
  <si>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</si>
  <si>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</si>
  <si>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</si>
  <si>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</si>
  <si>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</si>
  <si>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</si>
  <si>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</si>
  <si>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</si>
  <si>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</si>
  <si>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</si>
  <si>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</si>
  <si>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</si>
  <si>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</si>
  <si>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</si>
  <si>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</si>
  <si>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</si>
  <si>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</si>
  <si>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</si>
  <si>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</si>
  <si>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</si>
  <si>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</si>
  <si>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</si>
  <si>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</si>
  <si>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</si>
  <si>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</si>
  <si>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</si>
  <si>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</si>
  <si>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</si>
  <si>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</si>
  <si>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</si>
  <si>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</si>
  <si>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</si>
  <si>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</si>
  <si>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</si>
  <si>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</si>
  <si>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</si>
  <si>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</si>
  <si>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</si>
  <si>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</si>
  <si>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</si>
  <si>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</si>
  <si>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</si>
  <si>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</si>
  <si>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</si>
  <si>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</si>
  <si>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</si>
  <si>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</si>
  <si>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</si>
  <si>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</si>
  <si>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</si>
  <si>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</si>
  <si>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</si>
  <si>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</si>
  <si>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</si>
  <si>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</si>
  <si>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</si>
  <si>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</si>
  <si>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</si>
  <si>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</si>
  <si>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</si>
  <si>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</si>
  <si>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</si>
  <si>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</si>
  <si>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</si>
  <si>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</si>
  <si>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</si>
  <si>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</si>
  <si>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</si>
  <si>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</si>
  <si>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</si>
  <si>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</si>
  <si>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</si>
  <si>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</si>
  <si>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</si>
  <si>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</si>
  <si>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</si>
  <si>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</si>
  <si>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</si>
  <si>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</si>
  <si>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</si>
  <si>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</si>
  <si>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</si>
  <si>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</si>
  <si>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</si>
  <si>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</si>
  <si>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</si>
  <si>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</si>
  <si>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</si>
  <si>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</si>
  <si>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</si>
  <si>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</si>
  <si>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</si>
  <si>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</si>
  <si>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</si>
  <si>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</si>
  <si>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</si>
  <si>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</si>
  <si>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</si>
  <si>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</si>
  <si>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</si>
  <si>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</si>
  <si>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</si>
  <si>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</si>
  <si>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</si>
  <si>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</si>
  <si>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</si>
  <si>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</si>
  <si>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</si>
  <si>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</si>
  <si>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</si>
  <si>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</si>
  <si>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</si>
  <si>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</si>
  <si>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</si>
  <si>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</si>
  <si>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</si>
  <si>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</si>
  <si>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</si>
  <si>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</si>
  <si>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</si>
  <si>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</si>
  <si>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</si>
  <si>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</si>
  <si>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</si>
  <si>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</si>
  <si>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</si>
  <si>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</si>
  <si>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</si>
  <si>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</si>
  <si>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</si>
  <si>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</si>
  <si>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</si>
  <si>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</si>
  <si>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</si>
  <si>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</si>
  <si>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</si>
  <si>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</si>
  <si>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</si>
  <si>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</si>
  <si>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</si>
  <si>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</si>
  <si>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</si>
  <si>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</si>
  <si>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</si>
  <si>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</si>
  <si>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</si>
  <si>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</si>
  <si>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</si>
  <si>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</si>
  <si>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</si>
  <si>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</si>
  <si>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</si>
  <si>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</si>
  <si>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</si>
  <si>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</si>
  <si>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</si>
  <si>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</si>
  <si>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</si>
  <si>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</si>
  <si>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</si>
  <si>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</si>
  <si>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</si>
  <si>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</si>
  <si>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</si>
  <si>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</si>
  <si>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</si>
  <si>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</si>
  <si>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</si>
  <si>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</si>
  <si>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</si>
  <si>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</si>
  <si>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</si>
  <si>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</si>
  <si>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</si>
  <si>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</si>
  <si>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</si>
  <si>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</si>
  <si>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</si>
  <si>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</si>
  <si>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</si>
  <si>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</si>
  <si>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</si>
  <si>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</si>
  <si>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</si>
  <si>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</si>
  <si>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</si>
  <si>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</si>
  <si>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</si>
  <si>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</si>
  <si>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</si>
  <si>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</si>
  <si>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</si>
  <si>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</si>
  <si>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</si>
  <si>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</si>
  <si>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</si>
  <si>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</si>
  <si>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</si>
  <si>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</si>
  <si>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</si>
  <si>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</si>
  <si>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</si>
  <si>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</si>
  <si>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</si>
  <si>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</si>
  <si>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</si>
  <si>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</si>
  <si>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</si>
  <si>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</si>
  <si>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</si>
  <si>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</si>
  <si>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</si>
  <si>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</si>
  <si>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</si>
  <si>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</si>
  <si>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</si>
  <si>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</si>
  <si>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</si>
  <si>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</si>
  <si>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</si>
  <si>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</si>
  <si>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</si>
  <si>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</si>
  <si>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</si>
  <si>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</si>
  <si>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</si>
  <si>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</si>
  <si>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</si>
  <si>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</si>
  <si>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</si>
  <si>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</si>
  <si>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</si>
  <si>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</si>
  <si>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</si>
  <si>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</si>
  <si>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</si>
  <si>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</si>
  <si>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</si>
  <si>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</si>
  <si>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</si>
  <si>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</si>
  <si>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</si>
  <si>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</si>
  <si>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</si>
  <si>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</si>
  <si>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</si>
  <si>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</si>
  <si>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</si>
  <si>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</si>
  <si>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</si>
  <si>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</si>
  <si>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</si>
  <si>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</si>
  <si>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</si>
  <si>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</si>
  <si>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</si>
  <si>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</si>
  <si>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</si>
  <si>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</si>
  <si>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</si>
  <si>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</si>
  <si>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</si>
  <si>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</si>
  <si>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</si>
  <si>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</si>
  <si>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</si>
  <si>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</si>
  <si>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</si>
  <si>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</si>
  <si>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</si>
  <si>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</si>
  <si>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</si>
  <si>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</si>
  <si>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</si>
  <si>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</si>
  <si>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</si>
  <si>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</si>
  <si>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</si>
  <si>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</si>
  <si>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</si>
  <si>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</si>
  <si>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</si>
  <si>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</si>
  <si>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</si>
  <si>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</si>
  <si>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</si>
  <si>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</si>
  <si>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</si>
  <si>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</si>
  <si>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</si>
  <si>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</si>
  <si>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</si>
  <si>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</si>
  <si>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</si>
  <si>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</si>
  <si>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</si>
  <si>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</si>
  <si>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</si>
  <si>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</si>
  <si>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</si>
  <si>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</si>
  <si>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</si>
  <si>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</si>
  <si>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</si>
  <si>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</si>
  <si>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</si>
  <si>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</si>
  <si>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</si>
  <si>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</si>
  <si>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</si>
  <si>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</si>
  <si>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</si>
  <si>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</si>
  <si>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</si>
  <si>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</si>
  <si>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</si>
  <si>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</si>
  <si>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</si>
  <si>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</si>
  <si>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</si>
  <si>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</si>
  <si>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</si>
  <si>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</si>
  <si>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</si>
  <si>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</si>
  <si>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</si>
  <si>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</si>
  <si>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</si>
  <si>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</si>
  <si>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</si>
  <si>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</si>
  <si>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</si>
  <si>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</si>
  <si>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</si>
  <si>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</si>
  <si>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</si>
  <si>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</si>
  <si>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</si>
  <si>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</si>
  <si>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</si>
  <si>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</si>
  <si>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</si>
  <si>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</si>
  <si>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</si>
  <si>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</si>
  <si>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</si>
  <si>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</si>
  <si>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</si>
  <si>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</si>
  <si>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</si>
  <si>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</si>
  <si>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</si>
  <si>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</si>
  <si>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</si>
  <si>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</si>
  <si>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</si>
  <si>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</si>
  <si>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</si>
  <si>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</si>
  <si>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</si>
  <si>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</si>
  <si>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</si>
  <si>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</si>
  <si>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</si>
  <si>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</si>
  <si>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</si>
  <si>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</si>
  <si>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</si>
  <si>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</si>
  <si>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</si>
  <si>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</si>
  <si>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</si>
  <si>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</si>
  <si>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</si>
  <si>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</si>
  <si>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</si>
  <si>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</si>
  <si>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</si>
  <si>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</si>
  <si>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</si>
  <si>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</si>
  <si>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</si>
  <si>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</si>
  <si>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</si>
  <si>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</si>
  <si>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</si>
  <si>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</si>
  <si>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</si>
  <si>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</si>
  <si>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</si>
  <si>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</si>
  <si>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</si>
  <si>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</si>
  <si>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</si>
  <si>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</si>
  <si>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</si>
  <si>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</si>
  <si>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</si>
  <si>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</si>
  <si>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</si>
  <si>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</si>
  <si>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</si>
  <si>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</si>
  <si>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</si>
  <si>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</si>
  <si>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</si>
  <si>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</si>
  <si>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</si>
  <si>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</si>
  <si>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</si>
  <si>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</si>
  <si>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</si>
  <si>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</si>
  <si>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</si>
  <si>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</si>
  <si>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</si>
  <si>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</si>
  <si>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</si>
  <si>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</si>
  <si>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</si>
  <si>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</si>
  <si>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</si>
  <si>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</si>
  <si>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</si>
  <si>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</si>
  <si>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</si>
  <si>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</si>
  <si>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</si>
  <si>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</si>
  <si>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</si>
  <si>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</si>
  <si>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</si>
  <si>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</si>
  <si>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</si>
  <si>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</si>
  <si>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</si>
  <si>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</si>
  <si>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</si>
  <si>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</si>
  <si>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</si>
  <si>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</si>
  <si>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</si>
  <si>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</si>
  <si>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</si>
  <si>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</si>
  <si>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</si>
  <si>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</si>
  <si>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</si>
  <si>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</si>
  <si>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</si>
  <si>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</si>
  <si>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</si>
  <si>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</si>
  <si>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</si>
  <si>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</si>
  <si>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</si>
  <si>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</si>
  <si>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</si>
  <si>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</si>
  <si>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</si>
  <si>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</si>
  <si>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</si>
  <si>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</si>
  <si>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</si>
  <si>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</si>
  <si>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</si>
  <si>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</si>
  <si>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</si>
  <si>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</si>
  <si>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</si>
  <si>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</si>
  <si>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</si>
  <si>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</si>
  <si>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</si>
  <si>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</si>
  <si>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</si>
  <si>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</si>
  <si>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</si>
  <si>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</si>
  <si>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</si>
  <si>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</si>
  <si>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</si>
  <si>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</si>
  <si>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</si>
  <si>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</si>
  <si>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</si>
  <si>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</si>
  <si>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</si>
  <si>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</si>
  <si>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</si>
  <si>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</si>
  <si>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</si>
  <si>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</si>
  <si>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</si>
  <si>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</si>
  <si>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</si>
  <si>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</si>
  <si>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</si>
  <si>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</si>
  <si>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</si>
  <si>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</si>
  <si>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</si>
  <si>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</si>
  <si>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</si>
  <si>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</si>
  <si>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</si>
  <si>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</si>
  <si>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</si>
  <si>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</si>
  <si>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</si>
  <si>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</si>
  <si>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</si>
  <si>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</si>
  <si>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</si>
  <si>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</si>
  <si>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</si>
  <si>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</si>
  <si>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</si>
  <si>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</si>
  <si>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</si>
  <si>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</si>
  <si>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</si>
  <si>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</si>
  <si>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</si>
  <si>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</si>
  <si>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</si>
  <si>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</si>
  <si>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</si>
  <si>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</si>
  <si>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</si>
  <si>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</si>
  <si>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</si>
  <si>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</si>
  <si>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</si>
  <si>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</si>
  <si>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</si>
  <si>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</si>
  <si>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</si>
  <si>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</si>
  <si>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</si>
  <si>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</si>
  <si>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</si>
  <si>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</si>
  <si>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</si>
  <si>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</si>
  <si>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</si>
  <si>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</si>
  <si>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</si>
  <si>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</si>
  <si>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</si>
  <si>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</si>
  <si>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</si>
  <si>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</si>
  <si>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</si>
  <si>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</si>
  <si>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</si>
  <si>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</si>
  <si>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</si>
  <si>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</si>
  <si>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</si>
  <si>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</si>
  <si>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</si>
  <si>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</si>
  <si>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</si>
  <si>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</si>
  <si>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</si>
  <si>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</si>
  <si>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</si>
  <si>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</si>
  <si>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</si>
  <si>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</si>
  <si>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</si>
  <si>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</si>
  <si>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</si>
  <si>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</si>
  <si>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</si>
  <si>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</si>
  <si>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</si>
  <si>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</si>
  <si>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</si>
  <si>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</si>
  <si>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</si>
  <si>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</si>
  <si>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</si>
  <si>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</si>
  <si>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</si>
  <si>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</si>
  <si>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</si>
  <si>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</si>
  <si>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</si>
  <si>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</si>
  <si>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</si>
  <si>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</si>
  <si>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</si>
  <si>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</si>
  <si>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</si>
  <si>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</si>
  <si>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</si>
  <si>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</si>
  <si>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</si>
  <si>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</si>
  <si>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</si>
  <si>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</si>
  <si>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</si>
  <si>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</si>
  <si>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</si>
  <si>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</si>
  <si>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</si>
  <si>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</si>
  <si>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</si>
  <si>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</si>
  <si>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</si>
  <si>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</si>
  <si>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</si>
  <si>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</si>
  <si>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</si>
  <si>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</si>
  <si>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</si>
  <si>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</si>
  <si>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</si>
  <si>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</si>
  <si>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</si>
  <si>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</si>
  <si>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</si>
  <si>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</si>
  <si>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</si>
  <si>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</si>
  <si>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</si>
  <si>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</si>
  <si>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</si>
  <si>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</si>
  <si>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</si>
  <si>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</si>
  <si>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</si>
  <si>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</si>
  <si>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</si>
  <si>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</si>
  <si>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</si>
  <si>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</si>
  <si>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</si>
  <si>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</si>
  <si>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</si>
  <si>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</si>
  <si>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</si>
  <si>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</si>
  <si>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</si>
  <si>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</si>
  <si>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</si>
  <si>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</si>
  <si>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</si>
  <si>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</si>
  <si>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</si>
  <si>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</si>
  <si>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</si>
  <si>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</si>
  <si>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</si>
  <si>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</si>
  <si>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</si>
  <si>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</si>
  <si>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</si>
  <si>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</si>
  <si>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</si>
  <si>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</si>
  <si>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</si>
  <si>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</si>
  <si>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</si>
  <si>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</si>
  <si>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</si>
  <si>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</si>
  <si>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</si>
  <si>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</si>
  <si>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</si>
  <si>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</si>
  <si>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</si>
  <si>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</si>
  <si>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</si>
  <si>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</si>
  <si>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</si>
  <si>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</si>
  <si>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</si>
  <si>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</si>
  <si>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</si>
  <si>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</si>
  <si>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</si>
  <si>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</si>
  <si>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</si>
  <si>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</si>
  <si>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</si>
  <si>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</si>
  <si>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</si>
  <si>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</si>
  <si>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</si>
  <si>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</si>
  <si>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</si>
  <si>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</si>
  <si>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</si>
  <si>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</si>
  <si>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</si>
  <si>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</si>
  <si>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</si>
  <si>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</si>
  <si>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</si>
  <si>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</si>
  <si>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</si>
  <si>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</si>
  <si>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</si>
  <si>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</si>
  <si>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</si>
  <si>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</si>
  <si>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</si>
  <si>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</si>
  <si>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</si>
  <si>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</si>
  <si>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</si>
  <si>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</si>
  <si>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</si>
  <si>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</si>
  <si>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</si>
  <si>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</si>
  <si>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</si>
  <si>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</si>
  <si>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</si>
  <si>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</si>
  <si>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</si>
  <si>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</si>
  <si>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</si>
  <si>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</si>
  <si>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</si>
  <si>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</si>
  <si>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</si>
  <si>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</si>
  <si>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</si>
  <si>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</si>
  <si>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</si>
  <si>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</si>
  <si>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</si>
  <si>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</si>
  <si>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</si>
  <si>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</si>
  <si>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</si>
  <si>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</si>
  <si>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</si>
  <si>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</si>
  <si>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</si>
  <si>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</si>
  <si>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</si>
  <si>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</si>
  <si>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</si>
  <si>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</si>
  <si>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</si>
  <si>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</si>
  <si>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</si>
  <si>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</si>
  <si>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</si>
  <si>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</si>
  <si>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</si>
  <si>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</si>
  <si>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</si>
  <si>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</si>
  <si>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</si>
  <si>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</si>
  <si>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</si>
  <si>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</si>
  <si>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</si>
  <si>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</si>
  <si>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</si>
  <si>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</si>
  <si>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</si>
  <si>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</si>
  <si>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</si>
  <si>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</si>
  <si>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</si>
  <si>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</si>
  <si>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</si>
  <si>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</si>
  <si>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</si>
  <si>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</si>
  <si>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</si>
  <si>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</si>
  <si>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</si>
  <si>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</si>
  <si>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</si>
  <si>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</si>
  <si>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</si>
  <si>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</si>
  <si>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</si>
  <si>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</si>
  <si>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</si>
  <si>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</si>
  <si>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</si>
  <si>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</si>
  <si>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</si>
  <si>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</si>
  <si>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</si>
  <si>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</si>
  <si>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</si>
  <si>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</si>
  <si>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</si>
  <si>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</si>
  <si>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</si>
  <si>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</si>
  <si>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</si>
  <si>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</si>
  <si>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</si>
  <si>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</si>
  <si>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</si>
  <si>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</si>
  <si>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</si>
  <si>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</si>
  <si>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</si>
  <si>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</si>
  <si>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</si>
  <si>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</si>
  <si>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</si>
  <si>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</si>
  <si>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</si>
  <si>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</si>
  <si>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</si>
  <si>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</si>
  <si>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</si>
  <si>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</si>
  <si>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</si>
  <si>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</si>
  <si>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</si>
  <si>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</si>
  <si>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</si>
  <si>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</si>
  <si>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</si>
  <si>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</si>
  <si>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</si>
  <si>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</si>
  <si>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</si>
  <si>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</si>
  <si>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</si>
  <si>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</si>
  <si>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</si>
  <si>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</si>
  <si>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</si>
  <si>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</si>
  <si>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</si>
  <si>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</si>
  <si>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</si>
  <si>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</si>
  <si>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</si>
  <si>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</si>
  <si>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</si>
  <si>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</si>
  <si>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</si>
  <si>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</si>
  <si>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</si>
  <si>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</si>
  <si>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</si>
  <si>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</si>
  <si>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</si>
  <si>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</si>
  <si>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</si>
  <si>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</si>
  <si>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</si>
  <si>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</si>
  <si>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</si>
  <si>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</si>
  <si>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</si>
  <si>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</si>
  <si>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</si>
  <si>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</si>
  <si>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</si>
  <si>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</si>
  <si>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</si>
  <si>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</si>
  <si>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</si>
  <si>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</si>
  <si>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</si>
  <si>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</si>
  <si>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</si>
  <si>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</si>
  <si>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</si>
  <si>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</si>
  <si>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</si>
  <si>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</si>
  <si>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</si>
  <si>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</si>
  <si>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</si>
  <si>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</si>
  <si>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</si>
  <si>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</si>
  <si>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</si>
  <si>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</si>
  <si>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</si>
  <si>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</si>
  <si>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</si>
  <si>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</si>
  <si>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</si>
  <si>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</si>
  <si>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</si>
  <si>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</si>
  <si>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</si>
  <si>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</si>
  <si>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</si>
  <si>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</si>
  <si>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</si>
  <si>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</si>
  <si>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</si>
  <si>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</si>
  <si>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</si>
  <si>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</si>
  <si>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</si>
  <si>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</si>
  <si>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</si>
  <si>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</si>
  <si>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</si>
  <si>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</si>
  <si>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</si>
  <si>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</si>
  <si>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</si>
  <si>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</si>
  <si>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</si>
  <si>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</si>
  <si>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</si>
  <si>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</si>
  <si>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</si>
  <si>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</si>
  <si>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</si>
  <si>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</si>
  <si>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</si>
  <si>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</si>
  <si>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</si>
  <si>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</si>
  <si>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</si>
  <si>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</si>
  <si>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</si>
  <si>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</si>
  <si>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</si>
  <si>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</si>
  <si>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</si>
  <si>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</si>
  <si>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</si>
  <si>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</si>
  <si>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</si>
  <si>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</si>
  <si>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</si>
  <si>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</si>
  <si>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</si>
  <si>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</si>
  <si>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</si>
  <si>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</si>
  <si>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</si>
  <si>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</si>
  <si>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</si>
  <si>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</si>
  <si>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</si>
  <si>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</si>
  <si>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</si>
  <si>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</si>
  <si>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</si>
  <si>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</si>
  <si>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</si>
  <si>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</si>
  <si>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</si>
  <si>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</si>
  <si>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</si>
  <si>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</si>
  <si>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</si>
  <si>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</si>
  <si>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</si>
  <si>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</si>
  <si>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</si>
  <si>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</si>
  <si>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</si>
  <si>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</si>
  <si>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</si>
  <si>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</si>
  <si>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</si>
  <si>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</si>
  <si>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</si>
  <si>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</si>
  <si>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</si>
  <si>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</si>
  <si>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</si>
  <si>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</si>
  <si>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</si>
  <si>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</si>
  <si>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</si>
  <si>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</si>
  <si>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</si>
  <si>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</si>
  <si>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</si>
  <si>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</si>
  <si>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</si>
  <si>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</si>
  <si>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</si>
  <si>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</si>
  <si>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</si>
  <si>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</si>
  <si>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</si>
  <si>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</si>
  <si>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</si>
  <si>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</si>
  <si>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</si>
  <si>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</si>
  <si>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</si>
  <si>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</si>
  <si>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</si>
  <si>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</si>
  <si>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</si>
  <si>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</si>
  <si>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</si>
  <si>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</si>
  <si>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</si>
  <si>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</si>
  <si>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</si>
  <si>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</si>
  <si>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</si>
  <si>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</si>
  <si>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</si>
  <si>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</si>
  <si>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</si>
  <si>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</si>
  <si>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</si>
  <si>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</si>
  <si>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</si>
  <si>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</si>
  <si>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</si>
  <si>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</si>
  <si>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</si>
  <si>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</si>
  <si>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</si>
  <si>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</si>
  <si>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</si>
  <si>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</si>
  <si>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</si>
  <si>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</si>
  <si>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</si>
  <si>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</si>
  <si>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</si>
  <si>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</si>
  <si>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</si>
  <si>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</si>
  <si>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</si>
  <si>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</si>
  <si>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</si>
  <si>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</si>
  <si>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</si>
  <si>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</si>
  <si>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</si>
  <si>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</si>
  <si>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</si>
  <si>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</si>
  <si>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</si>
  <si>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</si>
  <si>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</si>
  <si>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</si>
  <si>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</si>
  <si>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</si>
  <si>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</si>
  <si>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</si>
  <si>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</si>
  <si>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</si>
  <si>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</si>
  <si>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</si>
  <si>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</si>
  <si>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</si>
  <si>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</si>
  <si>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</si>
  <si>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</si>
  <si>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</si>
  <si>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</si>
  <si>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</si>
  <si>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</si>
  <si>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</si>
  <si>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</si>
  <si>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</si>
  <si>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</si>
  <si>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</si>
  <si>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</si>
  <si>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</si>
  <si>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</si>
  <si>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</si>
  <si>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</si>
  <si>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</si>
  <si>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</si>
  <si>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</si>
  <si>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</si>
  <si>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</si>
  <si>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</si>
  <si>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</si>
  <si>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</si>
  <si>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</si>
  <si>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</si>
  <si>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</si>
  <si>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</si>
  <si>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</si>
  <si>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</si>
  <si>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</si>
  <si>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</si>
  <si>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</si>
  <si>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</si>
  <si>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</si>
  <si>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</si>
  <si>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</si>
  <si>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</si>
  <si>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</si>
  <si>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</si>
  <si>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</si>
  <si>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</si>
  <si>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</si>
  <si>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</si>
  <si>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</si>
  <si>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</si>
  <si>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</si>
  <si>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</si>
  <si>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</si>
  <si>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</si>
  <si>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</si>
  <si>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</si>
  <si>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</si>
  <si>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</si>
  <si>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</si>
  <si>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</si>
  <si>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</si>
  <si>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</si>
  <si>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</si>
  <si>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</si>
  <si>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</si>
  <si>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</si>
  <si>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</si>
  <si>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</si>
  <si>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</si>
  <si>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</si>
  <si>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</si>
  <si>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</si>
  <si>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</si>
  <si>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</si>
  <si>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</si>
  <si>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</si>
  <si>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</si>
  <si>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</si>
  <si>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</si>
  <si>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</si>
  <si>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</si>
  <si>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</si>
  <si>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</si>
  <si>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</si>
  <si>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</si>
  <si>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</si>
  <si>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</si>
  <si>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</si>
  <si>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</si>
  <si>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</si>
  <si>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</si>
  <si>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</si>
  <si>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</si>
  <si>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</si>
  <si>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</si>
  <si>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</si>
  <si>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</si>
  <si>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</si>
  <si>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</si>
  <si>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</si>
  <si>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</si>
  <si>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</si>
  <si>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</si>
  <si>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</si>
  <si>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</si>
  <si>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</si>
  <si>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</si>
  <si>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</si>
  <si>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</si>
  <si>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</si>
  <si>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</si>
  <si>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</si>
  <si>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</si>
  <si>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</si>
  <si>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</si>
  <si>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</si>
  <si>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</si>
  <si>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</si>
  <si>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</si>
  <si>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</si>
  <si>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</si>
  <si>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</si>
  <si>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</si>
  <si>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</si>
  <si>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</si>
  <si>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</si>
  <si>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</si>
  <si>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</si>
  <si>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</si>
  <si>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</si>
  <si>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</si>
  <si>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</si>
  <si>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</si>
  <si>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</si>
  <si>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</si>
  <si>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</si>
  <si>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</si>
  <si>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</si>
  <si>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</si>
  <si>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</si>
  <si>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</si>
  <si>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</si>
  <si>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</si>
  <si>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</si>
  <si>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</si>
  <si>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</si>
  <si>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</si>
  <si>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</si>
  <si>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</si>
  <si>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</si>
  <si>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</si>
  <si>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</si>
  <si>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</si>
  <si>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</si>
  <si>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</si>
  <si>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</si>
  <si>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</si>
  <si>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</si>
  <si>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</si>
  <si>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</si>
  <si>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</si>
  <si>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</si>
  <si>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</si>
  <si>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</si>
  <si>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</si>
  <si>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</si>
  <si>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</si>
  <si>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</si>
  <si>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</si>
  <si>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</si>
  <si>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</si>
  <si>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</si>
  <si>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</si>
  <si>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</si>
  <si>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</si>
  <si>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</si>
  <si>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</si>
  <si>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</si>
  <si>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</si>
  <si>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</si>
  <si>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</si>
  <si>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</si>
  <si>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</si>
  <si>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</si>
  <si>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</si>
  <si>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</si>
  <si>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</si>
  <si>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</si>
  <si>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</si>
  <si>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</si>
  <si>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</si>
  <si>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</si>
  <si>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</si>
  <si>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</si>
  <si>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</si>
  <si>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</si>
  <si>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</si>
  <si>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</si>
  <si>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</si>
  <si>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</si>
  <si>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</si>
  <si>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</si>
  <si>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</si>
  <si>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</si>
  <si>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</si>
  <si>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</si>
  <si>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</si>
  <si>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</si>
  <si>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</si>
  <si>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</si>
  <si>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</si>
  <si>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</si>
  <si>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</si>
  <si>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</si>
  <si>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</si>
  <si>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</si>
  <si>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</si>
  <si>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</si>
  <si>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</si>
  <si>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</si>
  <si>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</si>
  <si>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</si>
  <si>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</si>
  <si>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</si>
  <si>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</si>
  <si>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</si>
  <si>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</si>
  <si>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</si>
  <si>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</si>
  <si>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</si>
  <si>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</si>
  <si>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</si>
  <si>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</si>
  <si>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</si>
  <si>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</si>
  <si>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</si>
  <si>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</si>
  <si>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</si>
  <si>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</si>
  <si>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</si>
  <si>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</si>
  <si>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</si>
  <si>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</si>
  <si>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</si>
  <si>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</si>
  <si>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</si>
  <si>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</si>
  <si>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</si>
  <si>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</si>
  <si>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</si>
  <si>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</si>
  <si>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</si>
  <si>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</si>
  <si>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</si>
  <si>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</si>
  <si>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</si>
  <si>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</si>
  <si>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</si>
  <si>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</si>
  <si>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</si>
  <si>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</si>
  <si>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</si>
  <si>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</si>
  <si>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</si>
  <si>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</si>
  <si>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</si>
  <si>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</si>
  <si>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</si>
  <si>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</si>
  <si>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</si>
  <si>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</si>
  <si>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</si>
  <si>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</si>
  <si>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</si>
  <si>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</si>
  <si>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</si>
  <si>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</si>
  <si>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</si>
  <si>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</si>
  <si>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</si>
  <si>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</si>
  <si>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</si>
  <si>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</si>
  <si>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</si>
  <si>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</si>
  <si>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</si>
  <si>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</si>
  <si>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</si>
  <si>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</si>
  <si>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</si>
  <si>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</si>
  <si>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</si>
  <si>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</si>
  <si>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</si>
  <si>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</si>
  <si>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</si>
  <si>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</si>
  <si>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</si>
  <si>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</si>
  <si>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</si>
  <si>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</si>
  <si>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</si>
  <si>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</si>
  <si>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</si>
  <si>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</si>
  <si>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</si>
  <si>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</si>
  <si>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</si>
  <si>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</si>
  <si>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</si>
  <si>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</si>
  <si>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</si>
  <si>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</si>
  <si>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</si>
  <si>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</si>
  <si>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</si>
  <si>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</si>
  <si>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</si>
  <si>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</si>
  <si>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</si>
  <si>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</si>
  <si>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</si>
  <si>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</si>
  <si>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</si>
  <si>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</si>
  <si>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</si>
  <si>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</si>
  <si>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</si>
  <si>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</si>
  <si>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</si>
  <si>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</si>
  <si>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</si>
  <si>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</si>
  <si>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</si>
  <si>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</si>
  <si>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</si>
  <si>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</si>
  <si>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</si>
  <si>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</si>
  <si>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</si>
  <si>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</si>
  <si>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</si>
  <si>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</si>
  <si>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</si>
  <si>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</si>
  <si>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</si>
  <si>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</si>
  <si>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</si>
  <si>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</si>
  <si>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</si>
  <si>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</si>
  <si>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</si>
  <si>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</si>
  <si>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</si>
  <si>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</si>
  <si>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</si>
  <si>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</si>
  <si>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</si>
  <si>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</si>
  <si>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</si>
  <si>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</si>
  <si>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</si>
  <si>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</si>
  <si>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</si>
  <si>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</si>
  <si>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</si>
  <si>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</si>
  <si>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</si>
  <si>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</si>
  <si>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</si>
  <si>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</si>
  <si>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</si>
  <si>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</si>
  <si>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</si>
  <si>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</si>
  <si>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</si>
  <si>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</si>
  <si>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</si>
  <si>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</si>
  <si>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</si>
  <si>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</si>
  <si>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</si>
  <si>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</si>
  <si>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</si>
  <si>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</si>
  <si>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</si>
  <si>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</si>
  <si>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</si>
  <si>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</si>
  <si>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</si>
  <si>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</si>
  <si>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</si>
  <si>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</si>
  <si>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</si>
  <si>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</si>
  <si>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</si>
  <si>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</si>
  <si>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</si>
  <si>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</si>
  <si>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</si>
  <si>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</si>
  <si>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</si>
  <si>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</si>
  <si>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</si>
  <si>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</si>
  <si>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</si>
  <si>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</si>
  <si>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</si>
  <si>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</si>
  <si>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</si>
  <si>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</si>
  <si>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</si>
  <si>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</si>
  <si>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</si>
  <si>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</si>
  <si>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</si>
  <si>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</si>
  <si>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</si>
  <si>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</si>
  <si>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</si>
  <si>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</si>
  <si>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</si>
  <si>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</si>
  <si>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</si>
  <si>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</si>
  <si>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</si>
  <si>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</si>
  <si>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</si>
  <si>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</si>
  <si>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</si>
  <si>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</si>
  <si>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</si>
  <si>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</si>
  <si>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</si>
  <si>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</si>
  <si>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</si>
  <si>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</si>
  <si>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</si>
  <si>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</si>
  <si>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</si>
  <si>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</si>
  <si>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</si>
  <si>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</si>
  <si>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</si>
  <si>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</si>
  <si>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</si>
  <si>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</si>
  <si>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</si>
  <si>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</si>
  <si>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</si>
  <si>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</si>
  <si>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</si>
  <si>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</si>
  <si>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</si>
  <si>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</si>
  <si>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</si>
  <si>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</si>
  <si>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</si>
  <si>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</si>
  <si>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</si>
  <si>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</si>
  <si>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</si>
  <si>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</si>
  <si>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</si>
  <si>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</si>
  <si>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</si>
  <si>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</si>
  <si>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</si>
  <si>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</si>
  <si>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</si>
  <si>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</si>
  <si>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</si>
  <si>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</si>
  <si>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</si>
  <si>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</si>
  <si>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</si>
  <si>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</si>
  <si>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</si>
  <si>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</si>
  <si>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</si>
  <si>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</si>
  <si>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</si>
  <si>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</si>
  <si>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</si>
  <si>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</si>
  <si>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</si>
  <si>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</si>
  <si>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</si>
  <si>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</si>
  <si>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</si>
  <si>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</si>
  <si>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</si>
  <si>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</si>
  <si>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</si>
  <si>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</si>
  <si>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</si>
  <si>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</si>
  <si>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</si>
  <si>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</si>
  <si>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</si>
  <si>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</si>
  <si>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</si>
  <si>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</si>
  <si>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</si>
  <si>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</si>
  <si>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</si>
  <si>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</si>
  <si>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</si>
  <si>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</si>
  <si>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</si>
  <si>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</si>
  <si>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</si>
  <si>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</si>
  <si>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</si>
  <si>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</si>
  <si>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</si>
  <si>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</si>
  <si>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</si>
  <si>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</si>
  <si>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</si>
  <si>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</si>
  <si>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</si>
  <si>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</si>
  <si>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</si>
  <si>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</si>
  <si>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</si>
  <si>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</si>
  <si>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</si>
  <si>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</si>
  <si>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</si>
  <si>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</si>
  <si>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</si>
  <si>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</si>
  <si>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</si>
  <si>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</si>
  <si>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</si>
  <si>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</si>
  <si>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</si>
  <si>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</si>
  <si>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</si>
  <si>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</si>
  <si>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</si>
  <si>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</si>
  <si>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</si>
  <si>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</si>
  <si>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</si>
  <si>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</si>
  <si>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</si>
  <si>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</si>
  <si>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</si>
  <si>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</si>
  <si>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</si>
  <si>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</si>
  <si>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</si>
  <si>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</si>
  <si>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</si>
  <si>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</si>
  <si>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</si>
  <si>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</si>
  <si>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</si>
  <si>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</si>
  <si>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</si>
  <si>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</si>
  <si>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</si>
  <si>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</si>
  <si>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</si>
  <si>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</si>
  <si>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</si>
  <si>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</si>
  <si>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</si>
  <si>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</si>
  <si>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</si>
  <si>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</si>
  <si>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</si>
  <si>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</si>
  <si>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</si>
  <si>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</si>
  <si>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</si>
  <si>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</si>
  <si>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</si>
  <si>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</si>
  <si>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</si>
  <si>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</si>
  <si>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</si>
  <si>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</si>
  <si>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</si>
  <si>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</si>
  <si>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</si>
  <si>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</si>
  <si>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</si>
  <si>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</si>
  <si>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</si>
  <si>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</si>
  <si>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</si>
  <si>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</si>
  <si>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</si>
  <si>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</si>
  <si>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</si>
  <si>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</si>
  <si>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</si>
  <si>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</si>
  <si>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</si>
  <si>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</si>
  <si>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</si>
  <si>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</si>
  <si>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</si>
  <si>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</si>
  <si>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</si>
  <si>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</si>
  <si>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</si>
  <si>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</si>
  <si>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</si>
  <si>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</si>
  <si>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</si>
  <si>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</si>
  <si>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</si>
  <si>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</si>
  <si>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</si>
  <si>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</si>
  <si>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</si>
  <si>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</si>
  <si>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</si>
  <si>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</si>
  <si>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</si>
  <si>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</si>
  <si>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</si>
  <si>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</si>
  <si>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</si>
  <si>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</si>
  <si>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</si>
  <si>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</si>
  <si>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</si>
  <si>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</si>
  <si>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</si>
  <si>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</si>
  <si>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</si>
  <si>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</si>
  <si>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</si>
  <si>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</si>
  <si>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</si>
  <si>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</si>
  <si>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</si>
  <si>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</si>
  <si>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</si>
  <si>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</si>
  <si>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</si>
  <si>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</si>
  <si>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</si>
  <si>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</si>
  <si>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</si>
  <si>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</si>
  <si>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</si>
  <si>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</si>
  <si>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</si>
  <si>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</si>
  <si>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</si>
  <si>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</si>
  <si>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</si>
  <si>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</si>
  <si>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</si>
  <si>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</si>
  <si>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</si>
  <si>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</si>
  <si>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</si>
  <si>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</si>
  <si>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</si>
  <si>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</si>
  <si>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</si>
  <si>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</si>
  <si>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</si>
  <si>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</si>
  <si>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</si>
  <si>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</si>
  <si>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</si>
  <si>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</si>
  <si>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</si>
  <si>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</si>
  <si>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</si>
  <si>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</si>
  <si>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</si>
  <si>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</si>
  <si>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</si>
  <si>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</si>
  <si>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</si>
  <si>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</si>
  <si>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</si>
  <si>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</si>
  <si>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</si>
  <si>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</si>
  <si>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</si>
  <si>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</si>
  <si>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</si>
  <si>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</si>
  <si>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</si>
  <si>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</si>
  <si>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</si>
  <si>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</si>
  <si>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</si>
  <si>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</si>
  <si>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</si>
  <si>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</si>
  <si>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</si>
  <si>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</si>
  <si>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</si>
  <si>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</si>
  <si>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</si>
  <si>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</si>
  <si>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</si>
  <si>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</si>
  <si>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</si>
  <si>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</si>
  <si>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</si>
  <si>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</si>
  <si>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</si>
  <si>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</si>
  <si>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</si>
  <si>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</si>
  <si>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</si>
  <si>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</si>
  <si>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</si>
  <si>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</si>
  <si>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</si>
  <si>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</si>
  <si>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</si>
  <si>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</si>
  <si>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</si>
  <si>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</si>
  <si>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</si>
  <si>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</si>
  <si>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</si>
  <si>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</si>
  <si>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</si>
  <si>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</si>
  <si>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</si>
  <si>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</si>
  <si>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</si>
  <si>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</si>
  <si>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</si>
  <si>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</si>
  <si>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</si>
  <si>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</si>
  <si>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</si>
  <si>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</si>
  <si>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</si>
  <si>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</si>
  <si>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</si>
  <si>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</si>
  <si>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</si>
  <si>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</si>
  <si>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</si>
  <si>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</si>
  <si>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</si>
  <si>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</si>
  <si>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</si>
  <si>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</si>
  <si>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</si>
  <si>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</si>
  <si>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</si>
  <si>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</si>
  <si>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</si>
  <si>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</si>
  <si>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</si>
  <si>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</si>
  <si>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</si>
  <si>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</si>
  <si>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</si>
  <si>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</si>
  <si>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</si>
  <si>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</si>
  <si>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</si>
  <si>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</si>
  <si>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</si>
  <si>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</si>
  <si>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</si>
  <si>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</si>
  <si>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</si>
  <si>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</si>
  <si>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</si>
  <si>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</si>
  <si>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</si>
  <si>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</si>
  <si>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</si>
  <si>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</si>
  <si>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</si>
  <si>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</si>
  <si>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</si>
  <si>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</si>
  <si>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</si>
  <si>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</si>
  <si>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</si>
  <si>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</si>
  <si>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</si>
  <si>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</si>
  <si>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</si>
  <si>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</si>
  <si>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</si>
  <si>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</si>
  <si>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</si>
  <si>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</si>
  <si>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</si>
  <si>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</si>
  <si>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</si>
  <si>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</si>
  <si>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</si>
  <si>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</si>
  <si>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</si>
  <si>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</si>
  <si>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</si>
  <si>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</si>
  <si>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</si>
  <si>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</si>
  <si>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</si>
  <si>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</si>
  <si>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</si>
  <si>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</si>
  <si>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</si>
  <si>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</si>
  <si>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</si>
  <si>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</si>
  <si>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</si>
  <si>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</si>
  <si>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</si>
  <si>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</si>
  <si>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</si>
  <si>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</si>
  <si>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</si>
  <si>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</si>
  <si>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</si>
  <si>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</si>
  <si>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</si>
  <si>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</si>
  <si>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</si>
  <si>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</si>
  <si>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</si>
  <si>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</si>
  <si>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</si>
  <si>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</si>
  <si>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</si>
  <si>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</si>
  <si>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</si>
  <si>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</si>
  <si>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</si>
  <si>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</si>
  <si>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</si>
  <si>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</si>
  <si>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</si>
  <si>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</si>
  <si>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</si>
  <si>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</si>
  <si>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</si>
  <si>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</si>
  <si>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</si>
  <si>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</si>
  <si>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</si>
  <si>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</si>
  <si>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</si>
  <si>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</si>
  <si>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</si>
  <si>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</si>
  <si>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</si>
  <si>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</si>
  <si>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</si>
  <si>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</si>
  <si>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</si>
  <si>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</si>
  <si>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</si>
  <si>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</si>
  <si>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</si>
  <si>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</si>
  <si>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</si>
  <si>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</si>
  <si>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</si>
  <si>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</si>
  <si>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</si>
  <si>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</si>
  <si>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</si>
  <si>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</si>
  <si>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</si>
  <si>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</si>
  <si>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</si>
  <si>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</si>
  <si>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</si>
  <si>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</si>
  <si>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</si>
  <si>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</si>
  <si>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</si>
  <si>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</si>
  <si>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</si>
  <si>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</si>
  <si>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</si>
  <si>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</si>
  <si>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</si>
  <si>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</si>
  <si>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</si>
  <si>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</si>
  <si>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</si>
  <si>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</si>
  <si>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</si>
  <si>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</si>
  <si>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</si>
  <si>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</si>
  <si>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</si>
  <si>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</si>
  <si>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</si>
  <si>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</si>
  <si>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</si>
  <si>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</si>
  <si>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</si>
  <si>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</si>
  <si>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</si>
  <si>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</si>
  <si>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</si>
  <si>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</si>
  <si>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</si>
  <si>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</si>
  <si>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</si>
  <si>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</si>
  <si>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</si>
  <si>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</si>
  <si>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</si>
  <si>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</si>
  <si>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</si>
  <si>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</si>
  <si>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</si>
  <si>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</si>
  <si>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</si>
  <si>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</si>
  <si>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</si>
  <si>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</si>
  <si>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</si>
  <si>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</si>
  <si>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</si>
  <si>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</si>
  <si>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</si>
  <si>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</si>
  <si>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</si>
  <si>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</si>
  <si>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</si>
  <si>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</si>
  <si>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</si>
  <si>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</si>
  <si>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</si>
  <si>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</si>
  <si>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</si>
  <si>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</si>
  <si>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</si>
  <si>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</si>
  <si>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</si>
  <si>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</si>
  <si>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</si>
  <si>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</si>
  <si>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</si>
  <si>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</si>
  <si>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</si>
  <si>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</si>
  <si>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</si>
  <si>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</si>
  <si>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</si>
  <si>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</si>
  <si>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</si>
  <si>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</si>
  <si>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</si>
  <si>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</si>
  <si>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</si>
  <si>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</si>
  <si>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</si>
  <si>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</si>
  <si>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</si>
  <si>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</si>
  <si>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</si>
  <si>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</si>
  <si>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</si>
  <si>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</si>
  <si>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</si>
  <si>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</si>
  <si>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</si>
  <si>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</si>
  <si>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</si>
  <si>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</si>
  <si>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</si>
  <si>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</si>
  <si>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</si>
  <si>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</si>
  <si>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</si>
  <si>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</si>
  <si>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</si>
  <si>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</si>
  <si>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</si>
  <si>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</si>
  <si>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</si>
  <si>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</si>
  <si>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</si>
  <si>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</si>
  <si>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</si>
  <si>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</si>
  <si>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</si>
  <si>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</si>
  <si>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</si>
  <si>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</si>
  <si>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</si>
  <si>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</si>
  <si>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</si>
  <si>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</si>
  <si>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</si>
  <si>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</si>
  <si>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</si>
  <si>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</si>
  <si>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</si>
  <si>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</si>
  <si>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</si>
  <si>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</si>
  <si>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</si>
  <si>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</si>
  <si>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</si>
  <si>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</si>
  <si>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</si>
  <si>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</si>
  <si>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</si>
  <si>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</si>
  <si>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</si>
  <si>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</si>
  <si>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</si>
  <si>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</si>
  <si>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</si>
  <si>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</si>
  <si>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</si>
  <si>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</si>
  <si>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</si>
  <si>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</si>
  <si>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</si>
  <si>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</si>
  <si>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</si>
  <si>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</si>
  <si>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</si>
  <si>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</si>
  <si>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</si>
  <si>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</si>
  <si>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</si>
  <si>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</si>
  <si>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</si>
  <si>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</si>
  <si>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</si>
  <si>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</si>
  <si>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</si>
  <si>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</si>
  <si>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</si>
  <si>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</si>
  <si>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</si>
  <si>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</si>
  <si>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</si>
  <si>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</si>
  <si>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</si>
  <si>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</si>
  <si>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</si>
  <si>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</si>
  <si>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</si>
  <si>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</si>
  <si>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</si>
  <si>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</si>
  <si>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</si>
  <si>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</si>
  <si>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</si>
  <si>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</si>
  <si>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</si>
  <si>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</si>
  <si>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</si>
  <si>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</si>
  <si>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</si>
  <si>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</si>
  <si>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</si>
  <si>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</si>
  <si>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</si>
  <si>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</si>
  <si>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</si>
  <si>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</si>
  <si>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</si>
  <si>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</si>
  <si>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</si>
  <si>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</si>
  <si>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</si>
  <si>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</si>
  <si>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</si>
  <si>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</si>
  <si>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</si>
  <si>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</si>
  <si>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</si>
  <si>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</si>
  <si>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</si>
  <si>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</si>
  <si>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</si>
  <si>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</si>
  <si>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</si>
  <si>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</si>
  <si>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</si>
  <si>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</si>
  <si>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</si>
  <si>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</si>
  <si>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</si>
  <si>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</si>
  <si>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</si>
  <si>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</si>
  <si>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</si>
  <si>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</si>
  <si>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</si>
  <si>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</si>
  <si>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</si>
  <si>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</si>
  <si>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</si>
  <si>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</si>
  <si>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</si>
  <si>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</si>
  <si>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</si>
  <si>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</si>
  <si>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</si>
  <si>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</si>
  <si>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</si>
  <si>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</si>
  <si>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</si>
  <si>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</si>
  <si>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</si>
  <si>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</si>
  <si>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</si>
  <si>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</si>
  <si>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</si>
  <si>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</si>
  <si>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</si>
  <si>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</si>
  <si>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</si>
  <si>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</si>
  <si>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</si>
  <si>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</si>
  <si>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</si>
  <si>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</si>
  <si>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</si>
  <si>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</si>
  <si>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</si>
  <si>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</si>
  <si>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</si>
  <si>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</si>
  <si>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</si>
  <si>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</si>
  <si>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</si>
  <si>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</si>
  <si>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</si>
  <si>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</si>
  <si>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</si>
  <si>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</si>
  <si>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</si>
  <si>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</si>
  <si>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</si>
  <si>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</si>
  <si>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</si>
  <si>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</si>
  <si>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</si>
  <si>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</si>
  <si>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</si>
  <si>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</si>
  <si>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</si>
  <si>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</si>
  <si>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</si>
  <si>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</si>
  <si>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</si>
  <si>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</si>
  <si>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</si>
  <si>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</si>
  <si>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</si>
  <si>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</si>
  <si>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</si>
  <si>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</si>
  <si>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</si>
  <si>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</si>
  <si>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</si>
  <si>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</si>
  <si>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</si>
  <si>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</si>
  <si>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</si>
  <si>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</si>
  <si>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</si>
  <si>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</si>
  <si>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</si>
  <si>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</si>
  <si>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</si>
  <si>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</si>
  <si>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</si>
  <si>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</si>
  <si>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</si>
  <si>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</si>
  <si>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</si>
  <si>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</si>
  <si>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</si>
  <si>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</si>
  <si>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</si>
  <si>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</si>
  <si>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</si>
  <si>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</si>
  <si>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</si>
  <si>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</si>
  <si>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</si>
  <si>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</si>
  <si>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</si>
  <si>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</si>
  <si>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</si>
  <si>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</si>
  <si>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</si>
  <si>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</si>
  <si>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</si>
  <si>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</si>
  <si>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</si>
  <si>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</si>
  <si>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</si>
  <si>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</si>
  <si>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</si>
  <si>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</si>
  <si>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</si>
  <si>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</si>
  <si>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</si>
  <si>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</si>
  <si>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</si>
  <si>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</si>
  <si>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</si>
  <si>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</si>
  <si>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</si>
  <si>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</si>
  <si>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</si>
  <si>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</si>
  <si>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</si>
  <si>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</si>
  <si>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</si>
  <si>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</si>
  <si>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</si>
  <si>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</si>
  <si>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</si>
  <si>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</si>
  <si>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</si>
  <si>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</si>
  <si>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</si>
  <si>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</si>
  <si>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</si>
  <si>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</si>
  <si>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</si>
  <si>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</si>
  <si>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</si>
  <si>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</si>
  <si>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</si>
  <si>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</si>
  <si>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</si>
  <si>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</si>
  <si>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</si>
  <si>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</si>
  <si>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</si>
  <si>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</si>
  <si>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</si>
  <si>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</si>
  <si>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</si>
  <si>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</si>
  <si>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</si>
  <si>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</si>
  <si>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</si>
  <si>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</si>
  <si>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</si>
  <si>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</si>
  <si>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</si>
  <si>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</si>
  <si>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</si>
  <si>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</si>
  <si>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</si>
  <si>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</si>
  <si>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</si>
  <si>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</si>
  <si>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</si>
  <si>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</si>
  <si>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</si>
  <si>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</si>
  <si>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</si>
  <si>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</si>
  <si>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</si>
  <si>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</si>
  <si>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</si>
  <si>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</si>
  <si>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</si>
  <si>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</si>
  <si>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</si>
  <si>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</si>
  <si>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</si>
  <si>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</si>
  <si>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</si>
  <si>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</si>
  <si>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</si>
  <si>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</si>
  <si>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</si>
  <si>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</si>
  <si>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</si>
  <si>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</si>
  <si>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</si>
  <si>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</si>
  <si>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</si>
  <si>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</si>
  <si>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</si>
  <si>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</si>
  <si>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</si>
  <si>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</si>
  <si>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</si>
  <si>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</si>
  <si>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</si>
  <si>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</si>
  <si>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</si>
  <si>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</si>
  <si>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</si>
  <si>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</si>
  <si>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</si>
  <si>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</si>
  <si>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</si>
  <si>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</si>
  <si>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</si>
  <si>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</si>
  <si>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</si>
  <si>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</si>
  <si>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</si>
  <si>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</si>
  <si>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</si>
  <si>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</si>
  <si>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</si>
  <si>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</si>
  <si>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</si>
  <si>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</si>
  <si>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</si>
  <si>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</si>
  <si>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</si>
  <si>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</si>
  <si>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</si>
  <si>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</si>
  <si>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</si>
  <si>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</si>
  <si>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</si>
  <si>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</si>
  <si>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</si>
  <si>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</si>
  <si>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</si>
  <si>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</si>
  <si>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</si>
  <si>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</si>
  <si>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</si>
  <si>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</si>
  <si>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</si>
  <si>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</si>
  <si>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</si>
  <si>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</si>
  <si>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</si>
  <si>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</si>
  <si>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</si>
  <si>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</si>
  <si>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</si>
  <si>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</si>
  <si>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</si>
  <si>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</si>
  <si>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</si>
  <si>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</si>
  <si>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</si>
  <si>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</si>
  <si>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</si>
  <si>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</si>
  <si>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</si>
  <si>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</si>
  <si>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</si>
  <si>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</si>
  <si>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</si>
  <si>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</si>
  <si>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</si>
  <si>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</si>
  <si>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</si>
  <si>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</si>
  <si>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</si>
  <si>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</si>
  <si>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</si>
  <si>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</si>
  <si>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</si>
  <si>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</si>
  <si>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</si>
  <si>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</si>
  <si>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</si>
  <si>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</si>
  <si>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</si>
  <si>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</si>
  <si>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</si>
  <si>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</si>
  <si>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</si>
  <si>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</si>
  <si>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</si>
  <si>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</si>
  <si>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</si>
  <si>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</si>
  <si>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</si>
  <si>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</si>
  <si>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</si>
  <si>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</si>
  <si>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</si>
  <si>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</si>
  <si>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</si>
  <si>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</si>
  <si>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</si>
  <si>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</si>
  <si>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</si>
  <si>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</si>
  <si>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</si>
  <si>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</si>
  <si>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</si>
  <si>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</si>
  <si>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</si>
  <si>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</si>
  <si>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</si>
  <si>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</si>
  <si>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</si>
  <si>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</si>
  <si>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</si>
  <si>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</si>
  <si>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</si>
  <si>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</si>
  <si>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</si>
  <si>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</si>
  <si>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</si>
  <si>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</si>
  <si>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</si>
  <si>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</si>
  <si>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</si>
  <si>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</si>
  <si>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</si>
  <si>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</si>
  <si>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</si>
  <si>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</si>
  <si>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</si>
  <si>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</si>
  <si>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</si>
  <si>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</si>
  <si>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</si>
  <si>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</si>
  <si>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</si>
  <si>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</si>
  <si>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</si>
  <si>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</si>
  <si>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</si>
  <si>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</si>
  <si>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</si>
  <si>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</si>
  <si>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</si>
  <si>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</si>
  <si>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</si>
  <si>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</si>
  <si>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</si>
  <si>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</si>
  <si>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</si>
  <si>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</si>
  <si>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</si>
  <si>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</si>
  <si>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</si>
  <si>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</si>
  <si>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</si>
  <si>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</si>
  <si>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</si>
  <si>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</si>
  <si>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</si>
  <si>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</si>
  <si>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</si>
  <si>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</si>
  <si>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</si>
  <si>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</si>
  <si>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</si>
  <si>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</si>
  <si>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</si>
  <si>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</si>
  <si>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</si>
  <si>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</si>
  <si>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</si>
  <si>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</si>
  <si>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</si>
  <si>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</si>
  <si>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</si>
  <si>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</si>
  <si>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</si>
  <si>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</si>
  <si>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</si>
  <si>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</si>
  <si>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</si>
  <si>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</si>
  <si>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</si>
  <si>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</si>
  <si>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</si>
  <si>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</si>
  <si>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</si>
  <si>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</si>
  <si>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</si>
  <si>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</si>
  <si>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</si>
  <si>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</si>
  <si>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</si>
  <si>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</si>
  <si>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</si>
  <si>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</si>
  <si>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</si>
  <si>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</si>
  <si>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</si>
  <si>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</si>
  <si>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</si>
  <si>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</si>
  <si>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</si>
  <si>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</si>
  <si>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</si>
  <si>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</si>
  <si>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</si>
  <si>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</si>
  <si>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</si>
  <si>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</si>
  <si>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</si>
  <si>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</si>
  <si>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</si>
  <si>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</si>
  <si>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</si>
  <si>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</si>
  <si>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</si>
  <si>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</si>
  <si>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</si>
  <si>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</si>
  <si>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</si>
  <si>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</si>
  <si>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</si>
  <si>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</si>
  <si>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</si>
  <si>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</si>
  <si>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</si>
  <si>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</si>
  <si>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</si>
  <si>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</si>
  <si>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</si>
  <si>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</si>
  <si>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</si>
  <si>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</si>
  <si>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</si>
  <si>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</si>
  <si>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</si>
  <si>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</si>
  <si>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</si>
  <si>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</si>
  <si>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</si>
  <si>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</si>
  <si>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</si>
  <si>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</si>
  <si>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</si>
  <si>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</si>
  <si>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</si>
  <si>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</si>
  <si>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</si>
  <si>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</si>
  <si>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</si>
  <si>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</si>
  <si>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</si>
  <si>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</si>
  <si>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</si>
  <si>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</si>
  <si>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</si>
  <si>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</si>
  <si>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</si>
  <si>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</si>
  <si>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</si>
  <si>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</si>
  <si>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</si>
  <si>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</si>
  <si>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</si>
  <si>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</si>
  <si>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</si>
  <si>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</si>
  <si>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</si>
  <si>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</si>
  <si>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</si>
  <si>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</si>
  <si>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</si>
  <si>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</si>
  <si>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</si>
  <si>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</si>
  <si>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</si>
  <si>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</si>
  <si>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</si>
  <si>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</si>
  <si>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</si>
  <si>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</si>
  <si>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</si>
  <si>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</si>
  <si>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</si>
  <si>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</si>
  <si>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</si>
  <si>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</si>
  <si>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</si>
  <si>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</si>
  <si>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</si>
  <si>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</si>
  <si>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</si>
  <si>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</si>
  <si>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</si>
  <si>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</si>
  <si>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</si>
  <si>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</si>
  <si>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</si>
  <si>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</si>
  <si>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</si>
  <si>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</si>
  <si>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</si>
  <si>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</si>
  <si>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</si>
  <si>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</si>
  <si>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</si>
  <si>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</si>
  <si>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</si>
  <si>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</si>
  <si>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</si>
  <si>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</si>
  <si>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</si>
  <si>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</si>
  <si>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</si>
  <si>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</si>
  <si>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</si>
  <si>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</si>
  <si>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</si>
  <si>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</si>
  <si>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</si>
  <si>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</si>
  <si>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</si>
  <si>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</si>
  <si>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</si>
  <si>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</si>
  <si>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</si>
  <si>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</si>
  <si>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</si>
  <si>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</si>
  <si>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</si>
  <si>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</si>
  <si>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</si>
  <si>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</si>
  <si>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</si>
  <si>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</si>
  <si>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</si>
  <si>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</si>
  <si>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</si>
  <si>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</si>
  <si>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</si>
  <si>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</si>
  <si>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</si>
  <si>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</si>
  <si>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</si>
  <si>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</si>
  <si>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</si>
  <si>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</si>
  <si>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</si>
  <si>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</si>
  <si>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</si>
  <si>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</si>
  <si>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</si>
  <si>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</si>
  <si>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</si>
  <si>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</si>
  <si>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</si>
  <si>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</si>
  <si>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</si>
  <si>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</si>
  <si>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</si>
  <si>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</si>
  <si>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</si>
  <si>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</si>
  <si>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</si>
  <si>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</si>
  <si>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</si>
  <si>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</si>
  <si>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</si>
  <si>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</si>
  <si>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</si>
  <si>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</si>
  <si>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</si>
  <si>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</si>
  <si>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</si>
  <si>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</si>
  <si>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</si>
  <si>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</si>
  <si>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</si>
  <si>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</si>
  <si>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</si>
  <si>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</si>
  <si>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</si>
  <si>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</si>
  <si>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</si>
  <si>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</si>
  <si>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</si>
  <si>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</si>
  <si>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</si>
  <si>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</si>
  <si>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</si>
  <si>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</si>
  <si>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</si>
  <si>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</si>
  <si>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</si>
  <si>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</si>
  <si>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</si>
  <si>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</si>
  <si>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</si>
  <si>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</si>
  <si>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</si>
  <si>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</si>
  <si>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</si>
  <si>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</si>
  <si>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</si>
  <si>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</si>
  <si>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</si>
  <si>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</si>
  <si>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</si>
  <si>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</si>
  <si>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</si>
  <si>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</si>
  <si>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</si>
  <si>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</si>
  <si>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</si>
  <si>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</si>
  <si>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</si>
  <si>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</si>
  <si>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</si>
  <si>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</si>
  <si>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</si>
  <si>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</si>
  <si>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</si>
  <si>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</si>
  <si>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</si>
  <si>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</si>
  <si>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</si>
  <si>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</si>
  <si>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</si>
  <si>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</si>
  <si>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</si>
  <si>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</si>
  <si>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</si>
  <si>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</si>
  <si>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</si>
  <si>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</si>
  <si>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</si>
  <si>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</si>
  <si>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</si>
  <si>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</si>
  <si>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</si>
  <si>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</si>
  <si>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</si>
  <si>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</si>
  <si>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</si>
  <si>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</si>
  <si>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</si>
  <si>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</si>
  <si>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</si>
  <si>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</si>
  <si>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</si>
  <si>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</si>
  <si>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</si>
  <si>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</si>
  <si>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</si>
  <si>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</si>
  <si>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</si>
  <si>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</si>
  <si>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</si>
  <si>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</si>
  <si>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</si>
  <si>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</si>
  <si>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</si>
  <si>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</si>
  <si>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</si>
  <si>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</si>
  <si>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</si>
  <si>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</si>
  <si>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</si>
  <si>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</si>
  <si>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</si>
  <si>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</si>
  <si>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</si>
  <si>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</si>
  <si>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</si>
  <si>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</si>
  <si>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</si>
  <si>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</si>
  <si>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</si>
  <si>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</si>
  <si>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</si>
  <si>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</si>
  <si>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</si>
  <si>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</si>
  <si>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</si>
  <si>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</si>
  <si>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</si>
  <si>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</si>
  <si>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</si>
  <si>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</si>
  <si>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</si>
  <si>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</si>
  <si>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</si>
  <si>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</si>
  <si>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</si>
  <si>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</si>
  <si>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</si>
  <si>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</si>
  <si>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</si>
  <si>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</si>
  <si>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</si>
  <si>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</si>
  <si>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</si>
  <si>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</si>
  <si>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</si>
  <si>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</si>
  <si>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</si>
  <si>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</si>
  <si>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</si>
  <si>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</si>
  <si>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</si>
  <si>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</si>
  <si>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</si>
  <si>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</si>
  <si>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</si>
  <si>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</si>
  <si>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</si>
  <si>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</si>
  <si>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</si>
  <si>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</si>
  <si>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</si>
  <si>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</si>
  <si>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</si>
  <si>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</si>
  <si>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</si>
  <si>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</si>
  <si>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</si>
  <si>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</si>
  <si>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</si>
  <si>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</si>
  <si>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</si>
  <si>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</si>
  <si>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</si>
  <si>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</si>
  <si>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</si>
  <si>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</si>
  <si>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</si>
  <si>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</si>
  <si>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</si>
  <si>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</si>
  <si>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</si>
  <si>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</si>
  <si>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</si>
  <si>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</si>
  <si>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</si>
  <si>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</si>
  <si>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</si>
  <si>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</si>
  <si>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</si>
  <si>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</si>
  <si>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</si>
  <si>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</si>
  <si>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</si>
  <si>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</si>
  <si>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</si>
  <si>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</si>
  <si>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</si>
  <si>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</si>
  <si>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</si>
  <si>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</si>
  <si>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</si>
  <si>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</si>
  <si>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</si>
  <si>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</si>
  <si>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</si>
  <si>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</si>
  <si>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</si>
  <si>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</si>
  <si>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</si>
  <si>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</si>
  <si>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</si>
  <si>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</si>
  <si>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</si>
  <si>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</si>
  <si>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</si>
  <si>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</si>
  <si>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</si>
  <si>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</si>
  <si>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</si>
  <si>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</si>
  <si>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</si>
  <si>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</si>
  <si>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</si>
  <si>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</si>
  <si>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</si>
  <si>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</si>
  <si>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</si>
  <si>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</si>
  <si>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</si>
  <si>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</si>
  <si>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</si>
  <si>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</si>
  <si>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</si>
  <si>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</si>
  <si>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</si>
  <si>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</si>
  <si>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</si>
  <si>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</si>
  <si>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</si>
  <si>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</si>
  <si>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</si>
  <si>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</si>
  <si>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</si>
  <si>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</si>
  <si>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</si>
  <si>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</si>
  <si>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</si>
  <si>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</si>
  <si>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</si>
  <si>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</si>
  <si>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</si>
  <si>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</si>
  <si>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</si>
  <si>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</si>
  <si>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</si>
  <si>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</si>
  <si>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</si>
  <si>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</si>
  <si>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</si>
  <si>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</si>
  <si>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</si>
  <si>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</si>
  <si>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</si>
  <si>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</si>
  <si>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</si>
  <si>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</si>
  <si>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</si>
  <si>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</si>
  <si>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</si>
  <si>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</si>
  <si>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</si>
  <si>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</si>
  <si>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</si>
  <si>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</si>
  <si>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</si>
  <si>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</si>
  <si>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</si>
  <si>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</si>
  <si>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</si>
  <si>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</si>
  <si>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</si>
  <si>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</si>
  <si>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</si>
  <si>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</si>
  <si>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</si>
  <si>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</si>
  <si>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</si>
  <si>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</si>
  <si>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</si>
  <si>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</si>
  <si>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</si>
  <si>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</si>
  <si>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</si>
  <si>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</si>
  <si>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</si>
  <si>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</si>
  <si>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</si>
  <si>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</si>
  <si>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</si>
  <si>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</si>
  <si>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</si>
  <si>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</si>
  <si>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</si>
  <si>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</si>
  <si>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</si>
  <si>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</si>
  <si>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</si>
  <si>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</si>
  <si>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</si>
  <si>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</si>
  <si>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</si>
  <si>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</si>
  <si>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</si>
  <si>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</si>
  <si>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</si>
  <si>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</si>
  <si>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</si>
  <si>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</si>
  <si>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</si>
  <si>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</si>
  <si>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</si>
  <si>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</si>
  <si>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</si>
  <si>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</si>
  <si>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</si>
  <si>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</si>
  <si>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</si>
  <si>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</si>
  <si>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</si>
  <si>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</si>
  <si>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</si>
  <si>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</si>
  <si>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</si>
  <si>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</si>
  <si>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</si>
  <si>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</si>
  <si>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</si>
  <si>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</si>
  <si>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</si>
  <si>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</si>
  <si>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</si>
  <si>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</si>
  <si>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</si>
  <si>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</si>
  <si>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</si>
  <si>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</si>
  <si>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</si>
  <si>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</si>
  <si>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</si>
  <si>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</si>
  <si>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</si>
  <si>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</si>
  <si>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</si>
  <si>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</si>
  <si>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</si>
  <si>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</si>
  <si>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</si>
  <si>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</si>
  <si>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</si>
  <si>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</si>
  <si>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</si>
  <si>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</si>
  <si>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</si>
  <si>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</si>
  <si>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</si>
  <si>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</si>
  <si>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</si>
  <si>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</si>
  <si>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</si>
  <si>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</si>
  <si>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</si>
  <si>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</si>
  <si>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</si>
  <si>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</si>
  <si>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</si>
  <si>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</si>
  <si>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</si>
  <si>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</si>
  <si>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</si>
  <si>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</si>
  <si>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</si>
  <si>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</si>
  <si>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</si>
  <si>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</si>
  <si>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</si>
  <si>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</si>
  <si>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</si>
  <si>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</si>
  <si>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</si>
  <si>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</si>
  <si>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</si>
  <si>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</si>
  <si>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</si>
  <si>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</si>
  <si>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</si>
  <si>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</si>
  <si>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</si>
  <si>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</si>
  <si>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</si>
  <si>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</si>
  <si>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</si>
  <si>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</si>
  <si>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</si>
  <si>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</si>
  <si>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</si>
  <si>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</si>
  <si>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</si>
  <si>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</si>
  <si>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</si>
  <si>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</si>
  <si>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</si>
  <si>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</si>
  <si>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</si>
  <si>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</si>
  <si>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</si>
  <si>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</si>
  <si>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</si>
  <si>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</si>
  <si>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</si>
  <si>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</si>
  <si>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</si>
  <si>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</si>
  <si>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</si>
  <si>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</si>
  <si>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</si>
  <si>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</si>
  <si>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</si>
  <si>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</si>
  <si>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</si>
  <si>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</si>
  <si>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</si>
  <si>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</si>
  <si>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</si>
  <si>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</si>
  <si>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</si>
  <si>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</si>
  <si>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</si>
  <si>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</si>
  <si>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</si>
  <si>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</si>
  <si>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</si>
  <si>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</si>
  <si>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</si>
  <si>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</si>
  <si>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</si>
  <si>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</si>
  <si>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</si>
  <si>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</si>
  <si>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</si>
  <si>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</si>
  <si>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</si>
  <si>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</si>
  <si>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</si>
  <si>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</si>
  <si>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</si>
  <si>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</si>
  <si>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</si>
  <si>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</si>
  <si>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</si>
  <si>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</si>
  <si>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</si>
  <si>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</si>
  <si>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</si>
  <si>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</si>
  <si>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</si>
  <si>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</si>
  <si>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</si>
  <si>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</si>
  <si>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</si>
  <si>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</si>
  <si>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</si>
  <si>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</si>
  <si>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</si>
  <si>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</si>
  <si>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</si>
  <si>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</si>
  <si>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</si>
  <si>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</si>
  <si>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</si>
  <si>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</si>
  <si>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</si>
  <si>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</si>
  <si>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</si>
  <si>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</si>
  <si>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</si>
  <si>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</si>
  <si>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</si>
  <si>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</si>
  <si>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</si>
  <si>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</si>
  <si>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</si>
  <si>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</si>
  <si>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</si>
  <si>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</si>
  <si>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</si>
  <si>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</si>
  <si>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</si>
  <si>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</si>
  <si>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</si>
  <si>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</si>
  <si>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</si>
  <si>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</si>
  <si>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</si>
  <si>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</si>
  <si>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</si>
  <si>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</si>
  <si>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</si>
  <si>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</si>
  <si>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</si>
  <si>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</si>
  <si>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</si>
  <si>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</si>
  <si>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</si>
  <si>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</si>
  <si>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</si>
  <si>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</si>
  <si>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</si>
  <si>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</si>
  <si>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</si>
  <si>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</si>
  <si>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</si>
  <si>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</si>
  <si>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</si>
  <si>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</si>
  <si>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</si>
  <si>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</si>
  <si>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</si>
  <si>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</si>
  <si>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</si>
  <si>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</si>
  <si>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</si>
  <si>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</si>
  <si>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</si>
  <si>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</si>
  <si>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</si>
  <si>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</si>
  <si>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</si>
  <si>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</si>
  <si>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</si>
  <si>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</si>
  <si>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</si>
  <si>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</si>
  <si>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</si>
  <si>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</si>
  <si>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</si>
  <si>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</si>
  <si>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</si>
  <si>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</si>
  <si>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</si>
  <si>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</si>
  <si>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</si>
  <si>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</si>
  <si>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</si>
  <si>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</si>
  <si>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</si>
  <si>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</si>
  <si>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</si>
  <si>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</si>
  <si>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</si>
  <si>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</si>
  <si>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</si>
  <si>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</si>
  <si>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</si>
  <si>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</si>
  <si>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</si>
  <si>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</si>
  <si>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</si>
  <si>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</si>
  <si>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</si>
  <si>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</si>
  <si>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</si>
  <si>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</si>
  <si>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</si>
  <si>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</si>
  <si>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</si>
  <si>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</si>
  <si>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</si>
  <si>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</si>
  <si>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</si>
  <si>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</si>
  <si>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</si>
  <si>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</si>
  <si>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</si>
  <si>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</si>
  <si>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</si>
  <si>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</si>
  <si>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</si>
  <si>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</si>
  <si>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</si>
  <si>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</si>
  <si>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</si>
  <si>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</si>
  <si>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</si>
  <si>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</si>
  <si>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</si>
  <si>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</si>
  <si>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</si>
  <si>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</si>
  <si>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</si>
  <si>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</si>
  <si>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</si>
  <si>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</si>
  <si>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</si>
  <si>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</si>
  <si>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</si>
  <si>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</si>
  <si>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</si>
  <si>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</si>
  <si>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</si>
  <si>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</si>
  <si>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</si>
  <si>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</si>
  <si>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</si>
  <si>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</si>
  <si>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</si>
  <si>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</si>
  <si>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</si>
  <si>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</si>
  <si>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</si>
  <si>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</si>
  <si>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</si>
  <si>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</si>
  <si>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</si>
  <si>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</si>
  <si>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</si>
  <si>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</si>
  <si>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</si>
  <si>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</si>
  <si>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</si>
  <si>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</si>
  <si>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</si>
  <si>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</si>
  <si>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</si>
  <si>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</si>
  <si>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</si>
  <si>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</si>
  <si>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</si>
  <si>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</si>
  <si>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</si>
  <si>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</si>
  <si>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</si>
  <si>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</si>
  <si>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</si>
  <si>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</si>
  <si>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</si>
  <si>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</si>
  <si>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</si>
  <si>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</si>
  <si>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</si>
  <si>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</si>
  <si>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</si>
  <si>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</si>
  <si>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</si>
  <si>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</si>
  <si>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</si>
  <si>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</si>
  <si>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</si>
  <si>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</si>
  <si>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</si>
  <si>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</si>
  <si>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</si>
  <si>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</si>
  <si>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</si>
  <si>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</si>
  <si>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</si>
  <si>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</si>
  <si>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</si>
  <si>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</si>
  <si>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</si>
  <si>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</si>
  <si>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</si>
  <si>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</si>
  <si>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</si>
  <si>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</si>
  <si>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</si>
  <si>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</si>
  <si>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</si>
  <si>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</si>
  <si>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</si>
  <si>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</si>
  <si>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</si>
  <si>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</si>
  <si>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</si>
  <si>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</si>
  <si>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</si>
  <si>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</si>
  <si>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</si>
  <si>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</si>
  <si>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</si>
  <si>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</si>
  <si>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</si>
  <si>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</si>
  <si>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</si>
  <si>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</si>
  <si>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</si>
  <si>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</si>
  <si>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</si>
  <si>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</si>
  <si>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</si>
  <si>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</si>
  <si>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</si>
  <si>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</si>
  <si>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</si>
  <si>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</si>
  <si>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</si>
  <si>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</si>
  <si>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</si>
  <si>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</si>
  <si>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</si>
  <si>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</si>
  <si>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</si>
  <si>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</si>
  <si>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</si>
  <si>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</si>
  <si>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</si>
  <si>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</si>
  <si>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</si>
  <si>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</si>
  <si>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</si>
  <si>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</si>
  <si>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</si>
  <si>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</si>
  <si>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</si>
  <si>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</si>
  <si>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</si>
  <si>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</si>
  <si>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</si>
  <si>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</si>
  <si>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</si>
  <si>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</si>
  <si>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</si>
  <si>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</si>
  <si>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</si>
  <si>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</si>
  <si>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</si>
  <si>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</si>
  <si>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</si>
  <si>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</si>
  <si>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</si>
  <si>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</si>
  <si>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</si>
  <si>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</si>
  <si>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</si>
  <si>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</si>
  <si>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</si>
  <si>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</si>
  <si>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</si>
  <si>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</si>
  <si>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</si>
  <si>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</si>
  <si>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</si>
  <si>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</si>
  <si>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</si>
  <si>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</si>
  <si>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</si>
  <si>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</si>
  <si>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</si>
  <si>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</si>
  <si>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</si>
  <si>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</si>
  <si>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</si>
  <si>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</si>
  <si>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</si>
  <si>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</si>
  <si>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</si>
  <si>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</si>
  <si>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</si>
  <si>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</si>
  <si>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</si>
  <si>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</si>
  <si>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</si>
  <si>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</si>
  <si>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</si>
  <si>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</si>
  <si>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</si>
  <si>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</si>
  <si>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</si>
  <si>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</si>
  <si>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</si>
  <si>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</si>
  <si>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</si>
  <si>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</si>
  <si>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</si>
  <si>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</si>
  <si>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</si>
  <si>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</si>
  <si>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</si>
  <si>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</si>
  <si>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</si>
  <si>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</si>
  <si>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</si>
  <si>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</si>
  <si>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</si>
  <si>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</si>
  <si>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</si>
  <si>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</si>
  <si>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</si>
  <si>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</si>
  <si>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</si>
  <si>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</si>
  <si>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</si>
  <si>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</si>
  <si>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</si>
  <si>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</si>
  <si>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</si>
  <si>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</si>
  <si>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</si>
  <si>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</si>
  <si>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</si>
  <si>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</si>
  <si>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</si>
  <si>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</si>
  <si>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</si>
  <si>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</si>
  <si>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</si>
  <si>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</si>
  <si>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</si>
  <si>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</si>
  <si>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</si>
  <si>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</si>
  <si>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</si>
  <si>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</si>
  <si>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</si>
  <si>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</si>
  <si>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</si>
  <si>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</si>
  <si>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</si>
  <si>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</si>
  <si>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</si>
  <si>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</si>
  <si>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</si>
  <si>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</si>
  <si>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</si>
  <si>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</si>
  <si>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</si>
  <si>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</si>
  <si>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</si>
  <si>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</si>
  <si>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</si>
  <si>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</si>
  <si>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</si>
  <si>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</si>
  <si>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</si>
  <si>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</si>
  <si>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</si>
  <si>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</si>
  <si>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</si>
  <si>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</si>
  <si>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</si>
  <si>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</si>
  <si>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</si>
  <si>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</si>
  <si>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</si>
  <si>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</si>
  <si>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</si>
  <si>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</si>
  <si>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</si>
  <si>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</si>
  <si>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</si>
  <si>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</si>
  <si>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</si>
  <si>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</si>
  <si>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</si>
  <si>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</si>
  <si>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</si>
  <si>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</si>
  <si>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</si>
  <si>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</si>
  <si>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</si>
  <si>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</si>
  <si>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</si>
  <si>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</si>
  <si>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</si>
  <si>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</si>
  <si>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</si>
  <si>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</si>
  <si>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</si>
  <si>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</si>
  <si>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</si>
  <si>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</si>
  <si>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</si>
  <si>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</si>
  <si>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</si>
  <si>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</si>
  <si>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</si>
  <si>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</si>
  <si>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</si>
  <si>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</si>
  <si>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</si>
  <si>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</si>
  <si>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</si>
  <si>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</si>
  <si>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</si>
  <si>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</si>
  <si>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</si>
  <si>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</si>
  <si>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</si>
  <si>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</si>
  <si>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</si>
  <si>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</si>
  <si>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</si>
  <si>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</si>
  <si>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</si>
  <si>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</si>
  <si>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</si>
  <si>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</si>
  <si>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</si>
  <si>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</si>
  <si>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</si>
  <si>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</si>
  <si>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</si>
  <si>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</si>
  <si>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</si>
  <si>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</si>
  <si>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</si>
  <si>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</si>
  <si>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</si>
  <si>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</si>
  <si>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</si>
  <si>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</si>
  <si>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</si>
  <si>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</si>
  <si>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</si>
  <si>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</si>
  <si>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</si>
  <si>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</si>
  <si>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</si>
  <si>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</si>
  <si>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</si>
  <si>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</si>
  <si>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</si>
  <si>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</si>
  <si>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</si>
  <si>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</si>
  <si>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</si>
  <si>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</si>
  <si>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</si>
  <si>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</si>
  <si>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</si>
  <si>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</si>
  <si>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</si>
  <si>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</si>
  <si>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</si>
  <si>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</si>
  <si>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</si>
  <si>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</si>
  <si>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</si>
  <si>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</si>
  <si>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</si>
  <si>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</si>
  <si>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</si>
  <si>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</si>
  <si>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</si>
  <si>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</si>
  <si>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</si>
  <si>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</si>
  <si>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</si>
  <si>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</si>
  <si>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</si>
  <si>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</si>
  <si>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</si>
  <si>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</si>
  <si>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</si>
  <si>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</si>
  <si>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</si>
  <si>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</si>
  <si>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</si>
  <si>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</si>
  <si>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</si>
  <si>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</si>
  <si>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</si>
  <si>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</si>
  <si>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</si>
  <si>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</si>
  <si>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</si>
  <si>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</si>
  <si>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</si>
  <si>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</si>
  <si>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</si>
  <si>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</si>
  <si>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</si>
  <si>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</si>
  <si>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</si>
  <si>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</si>
  <si>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</si>
  <si>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</si>
  <si>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</si>
  <si>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</si>
  <si>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</si>
  <si>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</si>
  <si>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</si>
  <si>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</si>
  <si>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</si>
  <si>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</si>
  <si>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</si>
  <si>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</si>
  <si>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</si>
  <si>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</si>
  <si>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</si>
  <si>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</si>
  <si>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</si>
  <si>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</si>
  <si>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</si>
  <si>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</si>
  <si>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</si>
  <si>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</si>
  <si>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</si>
  <si>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</si>
  <si>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</si>
  <si>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</si>
  <si>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</si>
  <si>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</si>
  <si>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</si>
  <si>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</si>
  <si>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</si>
  <si>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</si>
  <si>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</si>
  <si>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</si>
  <si>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</si>
  <si>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</si>
  <si>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</si>
  <si>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</si>
  <si>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</si>
  <si>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</si>
  <si>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</si>
  <si>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</si>
  <si>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</si>
  <si>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</si>
  <si>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</si>
  <si>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</si>
  <si>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</si>
  <si>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</si>
  <si>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</si>
  <si>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</si>
  <si>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</si>
  <si>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</si>
  <si>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</si>
  <si>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</si>
  <si>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</si>
  <si>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</si>
  <si>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</si>
  <si>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</si>
  <si>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</si>
  <si>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</si>
  <si>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</si>
  <si>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</si>
  <si>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</si>
  <si>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</si>
  <si>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</si>
  <si>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</si>
  <si>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</si>
  <si>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</si>
  <si>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</si>
  <si>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</si>
  <si>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</si>
  <si>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</si>
  <si>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</si>
  <si>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</si>
  <si>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</si>
  <si>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</si>
  <si>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</si>
  <si>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</si>
  <si>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</si>
  <si>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</si>
  <si>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</si>
  <si>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</si>
  <si>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</si>
  <si>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</si>
  <si>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</si>
  <si>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</si>
  <si>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</si>
  <si>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</si>
  <si>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</si>
  <si>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</si>
  <si>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</si>
  <si>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</si>
  <si>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</si>
  <si>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</si>
  <si>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</si>
  <si>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</si>
  <si>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</si>
  <si>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</si>
  <si>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</si>
  <si>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</si>
  <si>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</si>
  <si>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</si>
  <si>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</si>
  <si>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</si>
  <si>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</si>
  <si>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</si>
  <si>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</si>
  <si>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</si>
  <si>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</si>
  <si>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</si>
  <si>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</si>
  <si>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</si>
  <si>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</si>
  <si>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</si>
  <si>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</si>
  <si>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</si>
  <si>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</si>
  <si>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</si>
  <si>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</si>
  <si>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</si>
  <si>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</si>
  <si>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</si>
  <si>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</si>
  <si>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</si>
  <si>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</si>
  <si>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</si>
  <si>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</si>
  <si>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</si>
  <si>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</si>
  <si>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</si>
  <si>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</si>
  <si>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</si>
  <si>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</si>
  <si>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</si>
  <si>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</si>
  <si>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</si>
  <si>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</si>
  <si>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</si>
  <si>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</si>
  <si>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</si>
  <si>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</si>
  <si>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</si>
  <si>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</si>
  <si>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</si>
  <si>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</si>
  <si>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</si>
  <si>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</si>
  <si>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</si>
  <si>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</si>
  <si>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</si>
  <si>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</si>
  <si>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</si>
  <si>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</si>
  <si>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</si>
  <si>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</si>
  <si>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</si>
  <si>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</si>
  <si>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</si>
  <si>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</si>
  <si>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</si>
  <si>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</si>
  <si>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</si>
  <si>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</si>
  <si>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</si>
  <si>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</si>
  <si>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</si>
  <si>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</si>
  <si>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</si>
  <si>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</si>
  <si>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</si>
  <si>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</si>
  <si>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</si>
  <si>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</si>
  <si>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</si>
  <si>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</si>
  <si>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</si>
  <si>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</si>
  <si>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</si>
  <si>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</si>
  <si>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</si>
  <si>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</si>
  <si>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</si>
  <si>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</si>
  <si>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</si>
  <si>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</si>
  <si>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</si>
  <si>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</si>
  <si>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</si>
  <si>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</si>
  <si>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</si>
  <si>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</si>
  <si>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</si>
  <si>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</si>
  <si>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</si>
  <si>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</si>
  <si>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</si>
  <si>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</si>
  <si>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</si>
  <si>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</si>
  <si>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</si>
  <si>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</si>
  <si>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</si>
  <si>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</si>
  <si>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</si>
  <si>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</si>
  <si>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</si>
  <si>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</si>
  <si>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</si>
  <si>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</si>
  <si>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</si>
  <si>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</si>
  <si>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</si>
  <si>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</si>
  <si>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</si>
  <si>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</si>
  <si>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</si>
  <si>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</si>
  <si>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</si>
  <si>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</si>
  <si>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</si>
  <si>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</si>
  <si>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</si>
  <si>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</si>
  <si>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</si>
  <si>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</si>
  <si>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</si>
  <si>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</si>
  <si>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</si>
  <si>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</si>
  <si>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</si>
  <si>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</si>
  <si>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</si>
  <si>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</si>
  <si>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</si>
  <si>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</si>
  <si>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</si>
  <si>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</si>
  <si>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</si>
  <si>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</si>
  <si>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</si>
  <si>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</si>
  <si>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</si>
  <si>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</si>
  <si>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</si>
  <si>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</si>
  <si>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</si>
  <si>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</si>
  <si>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</si>
  <si>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</si>
  <si>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</si>
  <si>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</si>
  <si>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</si>
  <si>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</si>
  <si>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</si>
  <si>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</si>
  <si>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</si>
  <si>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</si>
  <si>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</si>
  <si>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</si>
  <si>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</si>
  <si>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</si>
  <si>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</si>
  <si>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</si>
  <si>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</si>
  <si>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</si>
  <si>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</si>
  <si>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</si>
  <si>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</si>
  <si>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</si>
  <si>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</si>
  <si>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</si>
  <si>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</si>
  <si>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</si>
  <si>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</si>
  <si>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</si>
  <si>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</si>
  <si>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</si>
  <si>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</si>
  <si>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</si>
  <si>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</si>
  <si>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</si>
  <si>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</si>
  <si>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</si>
  <si>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</si>
  <si>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</si>
  <si>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</si>
  <si>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</si>
  <si>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</si>
  <si>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</si>
  <si>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</si>
  <si>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</si>
  <si>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</si>
  <si>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</si>
  <si>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</si>
  <si>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</si>
  <si>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</si>
  <si>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</si>
  <si>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</si>
  <si>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</si>
  <si>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</si>
  <si>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</si>
  <si>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</si>
  <si>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</si>
  <si>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</si>
  <si>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</si>
  <si>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</si>
  <si>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</si>
  <si>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</si>
  <si>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</si>
  <si>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</si>
  <si>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</si>
  <si>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</si>
  <si>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</si>
  <si>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</si>
  <si>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</si>
  <si>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</si>
  <si>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</si>
  <si>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</si>
  <si>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</si>
  <si>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</si>
  <si>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</si>
  <si>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</si>
  <si>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</si>
  <si>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</si>
  <si>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</si>
  <si>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</si>
  <si>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</si>
  <si>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</si>
  <si>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</si>
  <si>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</si>
  <si>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</si>
  <si>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</si>
  <si>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</si>
  <si>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</si>
  <si>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</si>
  <si>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</si>
  <si>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</si>
  <si>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</si>
  <si>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</si>
  <si>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</si>
  <si>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</si>
  <si>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</si>
  <si>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</si>
  <si>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</si>
  <si>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</si>
  <si>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</si>
  <si>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</si>
  <si>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</si>
  <si>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</si>
  <si>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</si>
  <si>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</si>
  <si>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</si>
  <si>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</si>
  <si>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</si>
  <si>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</si>
  <si>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</si>
  <si>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</si>
  <si>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</si>
  <si>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</si>
  <si>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</si>
  <si>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</si>
  <si>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</si>
  <si>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</si>
  <si>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</si>
  <si>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</si>
  <si>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</si>
  <si>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</si>
  <si>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</si>
  <si>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</si>
  <si>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</si>
  <si>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</si>
  <si>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</si>
  <si>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</si>
  <si>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</si>
  <si>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</si>
  <si>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</si>
  <si>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</si>
  <si>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</si>
  <si>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</si>
  <si>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</si>
  <si>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</si>
  <si>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</si>
  <si>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</si>
  <si>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</si>
  <si>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</si>
  <si>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</si>
  <si>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</si>
  <si>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</si>
  <si>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</si>
  <si>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</si>
  <si>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</si>
  <si>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</si>
  <si>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</si>
  <si>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</si>
  <si>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</si>
  <si>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</si>
  <si>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</si>
  <si>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</si>
  <si>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</si>
  <si>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</si>
  <si>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</si>
  <si>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</si>
  <si>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</si>
  <si>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</si>
  <si>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</si>
  <si>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</si>
  <si>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</si>
  <si>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</si>
  <si>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</si>
  <si>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</si>
  <si>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</si>
  <si>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</si>
  <si>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</si>
  <si>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</si>
  <si>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</si>
  <si>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</si>
  <si>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</si>
  <si>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</si>
  <si>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</si>
  <si>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</si>
  <si>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</si>
  <si>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</si>
  <si>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</si>
  <si>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</si>
  <si>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</si>
  <si>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</si>
  <si>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</si>
  <si>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</si>
  <si>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</si>
  <si>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</si>
  <si>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</si>
  <si>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</si>
  <si>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</si>
  <si>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</si>
  <si>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</si>
  <si>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</si>
  <si>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</si>
  <si>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</si>
  <si>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</si>
  <si>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</si>
  <si>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</si>
  <si>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</si>
  <si>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</si>
  <si>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</si>
  <si>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</si>
  <si>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</si>
  <si>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</si>
  <si>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</si>
  <si>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</si>
  <si>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</si>
  <si>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</si>
  <si>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</si>
  <si>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</si>
  <si>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</si>
  <si>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</si>
  <si>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</si>
  <si>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</si>
  <si>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</si>
  <si>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</si>
  <si>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</si>
  <si>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</si>
  <si>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</si>
  <si>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</si>
  <si>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</si>
  <si>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</si>
  <si>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</si>
  <si>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</si>
  <si>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</si>
  <si>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</si>
  <si>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</si>
  <si>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</si>
  <si>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</si>
  <si>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</si>
  <si>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</si>
  <si>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</si>
  <si>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</si>
  <si>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</si>
  <si>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</si>
  <si>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</si>
  <si>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</si>
  <si>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</si>
  <si>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</si>
  <si>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</si>
  <si>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</si>
  <si>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</si>
  <si>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</si>
  <si>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</si>
  <si>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</si>
  <si>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</si>
  <si>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</si>
  <si>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</si>
  <si>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</si>
  <si>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</si>
  <si>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</si>
  <si>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</si>
  <si>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</si>
  <si>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</si>
  <si>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</si>
  <si>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</si>
  <si>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</si>
  <si>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</si>
  <si>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</si>
  <si>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</si>
  <si>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</si>
  <si>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</si>
  <si>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</si>
  <si>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</si>
  <si>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</si>
  <si>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</si>
  <si>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</si>
  <si>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</si>
  <si>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</si>
  <si>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</si>
  <si>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</si>
  <si>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</si>
  <si>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</si>
  <si>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</si>
  <si>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</si>
  <si>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</si>
  <si>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</si>
  <si>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</si>
  <si>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</si>
  <si>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</si>
  <si>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</si>
  <si>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</si>
  <si>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</si>
  <si>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</si>
  <si>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</si>
  <si>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</si>
  <si>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</si>
  <si>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</si>
  <si>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</si>
  <si>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</si>
  <si>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</si>
  <si>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</si>
  <si>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</si>
  <si>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</si>
  <si>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</si>
  <si>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</si>
  <si>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</si>
  <si>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</si>
  <si>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</si>
  <si>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</si>
  <si>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</si>
  <si>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</si>
  <si>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</si>
  <si>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</si>
  <si>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</si>
  <si>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</si>
  <si>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</si>
  <si>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</si>
  <si>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</si>
  <si>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</si>
  <si>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</si>
  <si>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</si>
  <si>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</si>
  <si>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</si>
  <si>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</si>
  <si>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</si>
  <si>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</si>
  <si>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</si>
  <si>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</si>
  <si>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</si>
  <si>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</si>
  <si>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</si>
  <si>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</si>
  <si>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</si>
  <si>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</si>
  <si>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</si>
  <si>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</si>
  <si>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</si>
  <si>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</si>
  <si>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</si>
  <si>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</si>
  <si>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</si>
  <si>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</si>
  <si>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</si>
  <si>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</si>
  <si>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</si>
  <si>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</si>
  <si>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</si>
  <si>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</si>
  <si>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</si>
  <si>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</si>
  <si>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</si>
  <si>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</si>
  <si>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</si>
  <si>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</si>
  <si>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</si>
  <si>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</si>
  <si>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</si>
  <si>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</si>
  <si>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</si>
  <si>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</si>
  <si>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</si>
  <si>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</si>
  <si>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</si>
  <si>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</si>
  <si>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</si>
  <si>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</si>
  <si>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</si>
  <si>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</si>
  <si>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</si>
  <si>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</si>
  <si>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</si>
  <si>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</si>
  <si>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</si>
  <si>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</si>
  <si>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</si>
  <si>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</si>
  <si>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</si>
  <si>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</si>
  <si>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</si>
  <si>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</si>
  <si>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</si>
  <si>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</si>
  <si>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</si>
  <si>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</si>
  <si>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</si>
  <si>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</si>
  <si>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</si>
  <si>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</si>
  <si>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</si>
  <si>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</si>
  <si>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</si>
  <si>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</si>
  <si>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</si>
  <si>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</si>
  <si>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</si>
  <si>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</si>
  <si>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</si>
  <si>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</si>
  <si>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</si>
  <si>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</si>
  <si>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</si>
  <si>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</si>
  <si>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</si>
  <si>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</si>
  <si>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</si>
  <si>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</si>
  <si>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</si>
  <si>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</si>
  <si>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</si>
  <si>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</si>
  <si>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</si>
  <si>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</si>
  <si>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</si>
  <si>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</si>
  <si>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</si>
  <si>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</si>
  <si>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</si>
  <si>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</si>
  <si>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</si>
  <si>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</si>
  <si>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</si>
  <si>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</si>
  <si>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</si>
  <si>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</si>
  <si>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</si>
  <si>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</si>
  <si>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</si>
  <si>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</si>
  <si>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</si>
  <si>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</si>
  <si>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</si>
  <si>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</si>
  <si>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</si>
  <si>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</si>
  <si>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</si>
  <si>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</si>
  <si>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</si>
  <si>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</si>
  <si>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</si>
  <si>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</si>
  <si>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</si>
  <si>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</si>
  <si>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</si>
  <si>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</si>
  <si>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</si>
  <si>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</si>
  <si>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</si>
  <si>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</si>
  <si>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</si>
  <si>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</si>
  <si>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</si>
  <si>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</si>
  <si>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</si>
  <si>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</si>
  <si>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</si>
  <si>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</si>
  <si>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</si>
  <si>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</si>
  <si>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</si>
  <si>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</si>
  <si>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</si>
  <si>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</si>
  <si>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</si>
  <si>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</si>
  <si>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</si>
  <si>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</si>
  <si>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</si>
  <si>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</si>
  <si>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</si>
  <si>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</si>
  <si>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</si>
  <si>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</si>
  <si>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</si>
  <si>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</si>
  <si>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</si>
  <si>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</si>
  <si>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</si>
  <si>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</si>
  <si>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</si>
  <si>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</si>
  <si>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</si>
  <si>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</si>
  <si>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</si>
  <si>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</si>
  <si>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</si>
  <si>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</si>
  <si>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</si>
  <si>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</si>
  <si>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</si>
  <si>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</si>
  <si>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</si>
  <si>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</si>
  <si>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</si>
  <si>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</si>
  <si>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</si>
  <si>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</si>
  <si>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</si>
  <si>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</si>
  <si>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</si>
  <si>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</si>
  <si>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</si>
  <si>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</si>
  <si>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</si>
  <si>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</si>
  <si>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</si>
  <si>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</si>
  <si>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</si>
  <si>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</si>
  <si>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</si>
  <si>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</si>
  <si>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</si>
  <si>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</si>
  <si>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</si>
  <si>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</si>
  <si>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</si>
  <si>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</si>
  <si>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</si>
  <si>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</si>
  <si>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</si>
  <si>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</si>
  <si>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</si>
  <si>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</si>
  <si>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</si>
  <si>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</si>
  <si>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</si>
  <si>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</si>
  <si>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</si>
  <si>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</si>
  <si>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</si>
  <si>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</si>
  <si>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</si>
  <si>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</si>
  <si>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</si>
  <si>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</si>
  <si>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</si>
  <si>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</si>
  <si>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</si>
  <si>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</si>
  <si>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</si>
  <si>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</si>
  <si>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</si>
  <si>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</si>
  <si>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</si>
  <si>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</si>
  <si>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</si>
  <si>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</si>
  <si>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</si>
  <si>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</si>
  <si>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</si>
  <si>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</si>
  <si>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</si>
  <si>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</si>
  <si>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</si>
  <si>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</si>
  <si>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</si>
  <si>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</si>
  <si>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</si>
  <si>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</si>
  <si>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</si>
  <si>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</si>
  <si>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</si>
  <si>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</si>
  <si>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</si>
  <si>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</si>
  <si>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</si>
  <si>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</si>
  <si>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</si>
  <si>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</si>
  <si>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</si>
  <si>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</si>
  <si>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</si>
  <si>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</si>
  <si>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</si>
  <si>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</si>
  <si>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</si>
  <si>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</si>
  <si>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</si>
  <si>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</si>
  <si>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</si>
  <si>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</si>
  <si>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</si>
  <si>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</si>
  <si>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</si>
  <si>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</si>
  <si>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</si>
  <si>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</si>
  <si>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</si>
  <si>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</si>
  <si>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</si>
  <si>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</si>
  <si>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</si>
  <si>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</si>
  <si>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</si>
  <si>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</si>
  <si>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</si>
  <si>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</si>
  <si>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</si>
  <si>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</si>
  <si>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</si>
  <si>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</si>
  <si>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</si>
  <si>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</si>
  <si>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</si>
  <si>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</si>
  <si>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</si>
  <si>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</si>
  <si>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</si>
  <si>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</si>
  <si>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</si>
  <si>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</si>
  <si>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</si>
  <si>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</si>
  <si>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</si>
  <si>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</si>
  <si>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</si>
  <si>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</si>
  <si>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</si>
  <si>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</si>
  <si>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</si>
  <si>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</si>
  <si>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</si>
  <si>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</si>
  <si>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</si>
  <si>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</si>
  <si>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</si>
  <si>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</si>
  <si>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</si>
  <si>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</si>
  <si>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</si>
  <si>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</si>
  <si>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</si>
  <si>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</si>
  <si>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</si>
  <si>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</si>
  <si>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</si>
  <si>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</si>
  <si>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</si>
  <si>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</si>
  <si>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</si>
  <si>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</si>
  <si>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</si>
  <si>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</si>
  <si>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</si>
  <si>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</si>
  <si>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</si>
  <si>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</si>
  <si>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</si>
  <si>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</si>
  <si>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</si>
  <si>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</si>
  <si>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</si>
  <si>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</si>
  <si>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</si>
  <si>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</si>
  <si>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</si>
  <si>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</si>
  <si>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</si>
  <si>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</si>
  <si>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</si>
  <si>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</si>
  <si>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</si>
  <si>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</si>
  <si>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</si>
  <si>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</si>
  <si>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</si>
  <si>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</si>
  <si>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</si>
  <si>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</si>
  <si>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</si>
  <si>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</si>
  <si>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</si>
  <si>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</si>
  <si>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</si>
  <si>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</si>
  <si>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</si>
  <si>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</si>
  <si>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</si>
  <si>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</si>
  <si>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</si>
  <si>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</si>
  <si>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</si>
  <si>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</si>
  <si>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</si>
  <si>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</si>
  <si>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</si>
  <si>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</si>
  <si>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</si>
  <si>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</si>
  <si>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</si>
  <si>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</si>
  <si>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</si>
  <si>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</si>
  <si>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</si>
  <si>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</si>
  <si>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</si>
  <si>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</si>
  <si>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</si>
  <si>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</si>
  <si>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</si>
  <si>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</si>
  <si>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</si>
  <si>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</si>
  <si>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</si>
  <si>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</si>
  <si>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</si>
  <si>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</si>
  <si>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</si>
  <si>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</si>
  <si>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</si>
  <si>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</si>
  <si>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</si>
  <si>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</si>
  <si>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</si>
  <si>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</si>
  <si>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</si>
  <si>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</si>
  <si>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</si>
  <si>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</si>
  <si>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</si>
  <si>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</si>
  <si>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</si>
  <si>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</si>
  <si>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</si>
  <si>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</si>
  <si>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</si>
  <si>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</si>
  <si>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</si>
  <si>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</si>
  <si>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</si>
  <si>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</si>
  <si>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</si>
  <si>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</si>
  <si>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</si>
  <si>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</si>
  <si>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</si>
  <si>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</si>
  <si>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</si>
  <si>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</si>
  <si>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</si>
  <si>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</si>
  <si>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</si>
  <si>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</si>
  <si>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</si>
  <si>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</si>
  <si>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</si>
  <si>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</si>
  <si>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</si>
  <si>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</si>
  <si>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</si>
  <si>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</si>
  <si>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</si>
  <si>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</si>
  <si>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</si>
  <si>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</si>
  <si>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</si>
  <si>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</si>
  <si>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</si>
  <si>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</si>
  <si>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</si>
  <si>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</si>
  <si>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</si>
  <si>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</si>
  <si>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</si>
  <si>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</si>
  <si>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</si>
  <si>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</si>
  <si>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</si>
  <si>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</si>
  <si>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</si>
  <si>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</si>
  <si>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</si>
  <si>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</si>
  <si>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</si>
  <si>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</si>
  <si>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</si>
  <si>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</si>
  <si>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</si>
  <si>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</si>
  <si>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</si>
  <si>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</si>
  <si>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</si>
  <si>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</si>
  <si>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</si>
  <si>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</si>
  <si>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</si>
  <si>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</si>
  <si>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</si>
  <si>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</si>
  <si>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</si>
  <si>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</si>
  <si>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</si>
  <si>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</si>
  <si>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</si>
  <si>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</si>
  <si>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</si>
  <si>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</si>
  <si>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</si>
  <si>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</si>
  <si>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</si>
  <si>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</si>
  <si>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</si>
  <si>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</si>
  <si>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</si>
  <si>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</si>
  <si>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</si>
  <si>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</si>
  <si>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</si>
  <si>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</si>
  <si>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</si>
  <si>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</si>
  <si>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</si>
  <si>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</si>
  <si>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</si>
  <si>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</si>
  <si>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</si>
  <si>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</si>
  <si>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</si>
  <si>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</si>
  <si>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</si>
  <si>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</si>
  <si>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</si>
  <si>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</si>
  <si>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</si>
  <si>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</si>
  <si>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</si>
  <si>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</si>
  <si>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</si>
  <si>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</si>
  <si>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</si>
  <si>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</si>
  <si>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</si>
  <si>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</si>
  <si>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</si>
  <si>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</si>
  <si>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</si>
  <si>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</si>
  <si>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</si>
  <si>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</si>
  <si>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</si>
  <si>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</si>
  <si>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</si>
  <si>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</si>
  <si>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</si>
  <si>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</si>
  <si>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</si>
  <si>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</si>
  <si>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</si>
  <si>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</si>
  <si>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</si>
  <si>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</si>
  <si>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</si>
  <si>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</si>
  <si>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</si>
  <si>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</si>
  <si>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</si>
  <si>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</si>
  <si>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</si>
  <si>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</si>
  <si>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</si>
  <si>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</si>
  <si>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</si>
  <si>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</si>
  <si>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</si>
  <si>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</si>
  <si>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</si>
  <si>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</si>
  <si>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</si>
  <si>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</si>
  <si>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</si>
  <si>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</si>
  <si>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</si>
  <si>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</si>
  <si>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</si>
  <si>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</si>
  <si>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</si>
  <si>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</si>
  <si>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</si>
  <si>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</si>
  <si>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</si>
  <si>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</si>
  <si>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</si>
  <si>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</si>
  <si>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</si>
  <si>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</si>
  <si>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</si>
  <si>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</si>
  <si>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</si>
  <si>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</si>
  <si>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</si>
  <si>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</si>
  <si>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</si>
  <si>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</si>
  <si>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</si>
  <si>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</si>
  <si>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</si>
  <si>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</si>
  <si>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</si>
  <si>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</si>
  <si>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</si>
  <si>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</si>
  <si>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</si>
  <si>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</si>
  <si>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</si>
  <si>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</si>
  <si>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</si>
  <si>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</si>
  <si>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</si>
  <si>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</si>
  <si>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</si>
  <si>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</si>
  <si>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</si>
  <si>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</si>
  <si>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</si>
  <si>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</si>
  <si>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</si>
  <si>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</si>
  <si>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</si>
  <si>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</si>
  <si>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</si>
  <si>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</si>
  <si>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</si>
  <si>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</si>
  <si>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</si>
  <si>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</si>
  <si>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</si>
  <si>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</si>
  <si>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</si>
  <si>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</si>
  <si>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</si>
  <si>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</si>
  <si>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</si>
  <si>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</si>
  <si>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</si>
  <si>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</si>
  <si>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</si>
  <si>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</si>
  <si>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</si>
  <si>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</si>
  <si>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</si>
  <si>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</si>
  <si>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</si>
  <si>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</si>
  <si>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</si>
  <si>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</si>
  <si>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</si>
  <si>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</si>
  <si>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</si>
  <si>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</si>
  <si>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</si>
  <si>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</si>
  <si>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</si>
  <si>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</si>
  <si>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</si>
  <si>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</si>
  <si>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</si>
  <si>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</si>
  <si>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</si>
  <si>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</si>
  <si>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</si>
  <si>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</si>
  <si>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</si>
  <si>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</si>
  <si>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</si>
  <si>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</si>
  <si>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</si>
  <si>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</si>
  <si>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</si>
  <si>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</si>
  <si>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</si>
  <si>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</si>
  <si>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</si>
  <si>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</si>
  <si>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</si>
  <si>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</si>
  <si>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</si>
  <si>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</si>
  <si>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</si>
  <si>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</si>
  <si>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</si>
  <si>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</si>
  <si>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</si>
  <si>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</si>
  <si>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</si>
  <si>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</si>
  <si>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</si>
  <si>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</si>
  <si>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</si>
  <si>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</si>
  <si>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</si>
  <si>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</si>
  <si>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</si>
  <si>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</si>
  <si>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</si>
  <si>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</si>
  <si>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</si>
  <si>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</si>
  <si>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</si>
  <si>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</si>
  <si>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</si>
  <si>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</si>
  <si>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</si>
  <si>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</si>
  <si>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</si>
  <si>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</si>
  <si>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</si>
  <si>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</si>
  <si>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</si>
  <si>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</si>
  <si>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</si>
  <si>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</si>
  <si>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</si>
  <si>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</si>
  <si>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</si>
  <si>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</si>
  <si>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</si>
  <si>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</si>
  <si>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</si>
  <si>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</si>
  <si>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</si>
  <si>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</si>
  <si>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</si>
  <si>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</si>
  <si>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</si>
  <si>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</si>
  <si>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</si>
  <si>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</si>
  <si>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</si>
  <si>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</si>
  <si>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</si>
  <si>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</si>
  <si>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</si>
  <si>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</si>
  <si>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</si>
  <si>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</si>
  <si>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</si>
  <si>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</si>
  <si>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</si>
  <si>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</si>
  <si>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</si>
  <si>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</si>
  <si>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</si>
  <si>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</si>
  <si>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</si>
  <si>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</si>
  <si>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</si>
  <si>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</si>
  <si>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</si>
  <si>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</si>
  <si>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</si>
  <si>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</si>
  <si>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</si>
  <si>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</si>
  <si>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</si>
  <si>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</si>
  <si>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</si>
  <si>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</si>
  <si>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</si>
  <si>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</si>
  <si>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</si>
  <si>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</si>
  <si>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</si>
  <si>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</si>
  <si>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</si>
  <si>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</si>
  <si>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</si>
  <si>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</si>
  <si>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</si>
  <si>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</si>
  <si>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</si>
  <si>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</si>
  <si>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</si>
  <si>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</si>
  <si>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</si>
  <si>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</si>
  <si>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</si>
  <si>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</si>
  <si>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</si>
  <si>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</si>
  <si>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</si>
  <si>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</si>
  <si>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</si>
  <si>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</si>
  <si>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</si>
  <si>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</si>
  <si>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</si>
  <si>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</si>
  <si>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</si>
  <si>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</si>
  <si>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</si>
  <si>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</si>
  <si>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</si>
  <si>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</si>
  <si>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</si>
  <si>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</si>
  <si>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</si>
  <si>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</si>
  <si>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</si>
  <si>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</si>
  <si>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</si>
  <si>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</si>
  <si>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</si>
  <si>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</si>
  <si>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</si>
  <si>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</si>
  <si>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</si>
  <si>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</si>
  <si>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</si>
  <si>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</si>
  <si>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</si>
  <si>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</si>
  <si>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</si>
  <si>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</si>
  <si>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</si>
  <si>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</si>
  <si>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</si>
  <si>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</si>
  <si>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</si>
  <si>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</si>
  <si>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</si>
  <si>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</si>
  <si>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</si>
  <si>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</si>
  <si>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</si>
  <si>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</si>
  <si>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</si>
  <si>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</si>
  <si>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</si>
  <si>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</si>
  <si>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</si>
  <si>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</si>
  <si>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</si>
  <si>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</si>
  <si>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</si>
  <si>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</si>
  <si>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</si>
  <si>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</si>
  <si>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</si>
  <si>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</si>
  <si>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</si>
  <si>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</si>
  <si>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</si>
  <si>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</si>
  <si>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</si>
  <si>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</si>
  <si>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</si>
  <si>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</si>
  <si>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</si>
  <si>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</si>
  <si>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</si>
  <si>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</si>
  <si>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</si>
  <si>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</si>
  <si>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</si>
  <si>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</si>
  <si>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</si>
  <si>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</si>
  <si>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</si>
  <si>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</si>
  <si>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</si>
  <si>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</si>
  <si>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</si>
  <si>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</si>
  <si>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</si>
  <si>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</si>
  <si>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</si>
  <si>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</si>
  <si>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</si>
  <si>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</si>
  <si>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</si>
  <si>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</si>
  <si>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</si>
  <si>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</si>
  <si>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</si>
  <si>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</si>
  <si>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</si>
  <si>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</si>
  <si>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</si>
  <si>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</si>
  <si>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</si>
  <si>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</si>
  <si>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</si>
  <si>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</si>
  <si>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</si>
  <si>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</si>
  <si>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</si>
  <si>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</si>
  <si>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</si>
  <si>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</si>
  <si>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</si>
  <si>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</si>
  <si>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</si>
  <si>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</si>
  <si>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</si>
  <si>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</si>
  <si>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</si>
  <si>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</si>
  <si>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</si>
  <si>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</si>
  <si>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</si>
  <si>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</si>
  <si>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</si>
  <si>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</si>
  <si>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</si>
  <si>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</si>
  <si>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</si>
  <si>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</si>
  <si>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</si>
  <si>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</si>
  <si>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</si>
  <si>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</si>
  <si>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</si>
  <si>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</si>
  <si>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</si>
  <si>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</si>
  <si>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</si>
  <si>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</si>
  <si>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</si>
  <si>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</si>
  <si>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</si>
  <si>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</si>
  <si>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</si>
  <si>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</si>
  <si>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</si>
  <si>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</si>
  <si>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</si>
  <si>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90 Min</t>
  </si>
  <si>
    <t>jed2111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</si>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</sst>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285.50068993055174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5.0053774305488332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45948.449115856478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45948.449115856478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45948.449115856478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45948.449115856478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45948.449115856478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45948.449115856478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45948.449115856478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45948.449115856478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45948.449115856478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45948.449115856478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45948.449115856478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45948.449115856478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45948.449115856478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45948.449115856478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45948.449115856478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45948.449115856478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45948.449115856478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45948.449115856478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45948.449115856478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45948.449115856478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45948.449115856478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45948.449115856478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45948.449115856478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45948.449115856478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45948.449115856478</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45948.449115856478</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45948.449115856478</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45948.449115856478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45948.449115856478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45948.449115856478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45948.449115856478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45948.449115856478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45948.449115856478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45948.449115856478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45948.449115856478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45948.449115856478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45948.449115856478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45948.449115856478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45948.449115856478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45948.449115856478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45948.449115856478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45948.449115856478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45948.449115856478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45948.449115856478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45948.449115856478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45948.449115856478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45948.449115856478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45948.449115856478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45948.449115856478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45948.449115856478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45948.449115856478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45948.449115856478</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45948.449115856478</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45948.449115856478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45948.449115856478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45948.449115856478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45948.449115856478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45948.449115856478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45948.449115856478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45948.449115856478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45948.449115856478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45948.449115856478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45948.449115856478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45948.449115856478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45948.449115856478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45948.449115856478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45948.449115856478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45948.449115856478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45948.449115856478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45948.449115856478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45948.449115856478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45948.449115856478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45948.449115856478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45948.449115856478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45948.449115856478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45948.449115856478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45948.449115856478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45948.449115856478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45948.449115856478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45948.449115856478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45948.449115856478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45948.449115856478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45948.449115856478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45948.449115856478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45948.449115856478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45948.449115856478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45948.449115856478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45948.449115856478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45948.449115856478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45948.449115856478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45948.449115856478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45948.449115856478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45948.449115856478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45948.449115856478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45948.449115856478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45948.449115856478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45948.449115856478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45948.449115856478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45948.449115856478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45948.449115856478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45948.449115856478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45948.449115856478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45948.449115856478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45948.449115856478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45948.449115856478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45948.449115856478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45948.449115856478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45948.449115856478</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45948.449115856478</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141.72203252314648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123.44927789351641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3.9533403935129172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4.5053356479911599E-2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45948.449115856478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45948.449115856478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45948.449115856478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45948.449115856478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45948.449115856478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45948.449115856478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45948.449115856478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45948.449115856478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45948.449115856478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45948.449115856478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45948.449115856478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45948.449115856478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45948.449115856478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45948.449115856478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45948.449115856478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45948.449115856478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45948.449115856478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45948.449115856478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45948.449115856478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45948.449115856478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45948.449115856478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45948.449115856478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45948.449115856478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45948.449115856478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45948.449115856478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45948.449115856478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45948.449115856478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45948.449115856478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45948.449115856478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45948.449115856478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45948.449115856478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45948.449115856478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45948.449115856478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45948.449115856478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45948.449115856478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45948.449115856478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45948.449115856478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45948.449115856478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45948.449115856478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45948.449115856478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45948.449115856478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45948.449115856478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45948.449115856478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45948.449115856478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45948.449115856478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45948.449115856478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45948.449115856478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45948.449115856478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45948.449115856478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45948.449115856478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45948.449115856478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45948.449115856478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45948.449115856478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45948.449115856478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45948.449115856478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45948.449115856478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45948.449115856478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45948.449115856478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45948.449115856478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45948.449115856478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45948.449115856478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45948.449115856478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45948.449115856478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45948.449115856478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45948.449115856478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45948.449115856478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45948.449115856478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45948.449115856478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45948.449115856478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45948.449115856478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45948.449115856478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45948.449115856478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45948.449115856478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45948.449115856478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45948.449115856478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45948.449115856478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45948.449115856478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45948.449115856478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45948.449115856478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45948.449115856478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45948.449115856478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45948.449115856478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45948.449115856478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45948.449115856478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45948.449115856478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45948.449115856478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45948.449115856478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45948.449115856478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45948.449115856478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45948.449115856478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45948.449115856478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45948.449115856478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45948.449115856478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45948.449115856478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45948.449115856478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45948.449115856478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45948.449115856478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1" ca="1" si="0">IFERROR(NOW()-F2,"-")</f>
        <v>0.17661585647874745</v>
      </c>
      <c r="H2" s="22">
        <v>45948.267291666663</v>
      </c>
      <c r="I2" s="19" t="str">
        <f>IFERROR(VLOOKUP(D2,DB!A:F,6,0),"")</f>
        <v>Generator-SG</v>
      </c>
      <c r="J2" s="19" t="str">
        <f>IFERROR(VLOOKUP(D2,DB!A:G,7,0),"")</f>
        <v>Vandalized</v>
      </c>
      <c r="K2" s="47" t="s">
        <v>39057</v>
      </c>
      <c r="L2" s="173" t="str">
        <f>IFERROR(VLOOKUP(D2,DB!A:I,9,0),"")</f>
        <v>Latis</v>
      </c>
    </row>
    <row r="3" spans="1:13" ht="15" customHeight="1">
      <c r="A3" s="19"/>
      <c r="B3" s="64" t="str">
        <f>IFERROR(VLOOKUP(D3,DB!A:K,11,0),"")</f>
        <v/>
      </c>
      <c r="C3" s="18"/>
      <c r="D3" s="64"/>
      <c r="E3" s="18"/>
      <c r="F3" s="20"/>
      <c r="G3" s="21">
        <f t="shared" ca="1" si="0"/>
        <v>45948.449115856478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45948.449115856478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45948.449115856478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45948.449115856478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45948.449115856478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45948.449115856478</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45948.449115856478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45948.449115856478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45948.449115856478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45948.449115856478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45948.449115856478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45948.449115856478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45948.449115856478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45948.449115856478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45948.449115856478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45948.449115856478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45948.449115856478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45948.449115856478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45948.449115856478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45948.449115856478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45948.449115856478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45948.449115856478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45948.449115856478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45948.449115856478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45948.449115856478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45948.449115856478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45948.449115856478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45948.449115856478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45948.449115856478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45948.449115856478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45948.449115856478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45948.449115856478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45948.449115856478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45948.449115856478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45948.449115856478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45948.449115856478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45948.449115856478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45948.449115856478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45948.449115856478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45948.449115856478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45948.449115856478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45948.449115856478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45948.449115856478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45948.449115856478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45948.449115856478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45948.449115856478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45948.449115856478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45948.449115856478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45948.449115856478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45948.449115856478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45948.449115856478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45948.449115856478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45948.449115856478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45948.449115856478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45948.449115856478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45948.449115856478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45948.449115856478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45948.449115856478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45948.449115856478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45948.449115856478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45948.449115856478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45948.449115856478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45948.449115856478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45948.449115856478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45948.449115856478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45948.449115856478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45948.449115856478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45948.449115856478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45948.449115856478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45948.449115856478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45948.449115856478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45948.449115856478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45948.449115856478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45948.449115856478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45948.449115856478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45948.449115856478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45948.449115856478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45948.449115856478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45948.449115856478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45948.449115856478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45948.449115856478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45948.449115856478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45948.449115856478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45948.449115856478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45948.449115856478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45948.449115856478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45948.449115856478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45948.449115856478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45948.449115856478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45948.449115856478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45948.449115856478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45948.449115856478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45948.449115856478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45948.449115856478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45948.449115856478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45948.449115856478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45948.449115856478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45948.449115856478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45948.449115856478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45948.449115856478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45948.449115856478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45948.449115856478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45948.449115856478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45948.449115856478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45948.449115856478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45948.449115856478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45948.449115856478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45948.449115856478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45948.449115856478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45948.449115856478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45948.449115856478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45948.449115856478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45948.449115856478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45948.449115856478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45948.449115856478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45948.449115856478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45948.449115856478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45948.449115856478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45948.449115856478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45948.449115856478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45948.449115856478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45948.449115856478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45948.449115856478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45948.449115856478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45948.449115856478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45948.449115856478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45948.449115856478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45948.449115856478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45948.449115856478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45948.449115856478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45948.449115856478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45948.449115856478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45948.449115856478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45948.449115856478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45948.449115856478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45948.449115856478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45948.449115856478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45948.449115856478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45948.449115856478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45948.449115856478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45948.449115856478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45948.449115856478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45948.449115856478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45948.449115856478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45948.449115856478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45948.449115856478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45948.449115856478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45948.449115856478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45948.449115856478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45948.449115856478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45948.449115856478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45948.449115856478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45948.449115856478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45948.449115856478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45948.449115856478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45948.449115856478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45948.449115856478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45948.449115856478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45948.449115856478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45948.449115856478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45948.449115856478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45948.449115856478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45948.449115856478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45948.449115856478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45948.449115856478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45948.449115856478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45948.449115856478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45948.449115856478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45948.449115856478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45948.449115856478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45948.449115856478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45948.449115856478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45948.449115856478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45948.449115856478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45948.449115856478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45948.449115856478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45948.449115856478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45948.449115856478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45948.449115856478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45948.449115856478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45948.449115856478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45948.449115856478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45948.449115856478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45948.449115856478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45948.449115856478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45948.449115856478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45948.449115856478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45948.449115856478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45948.449115856478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45948.449115856478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45948.449115856478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45948.449115856478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45948.449115856478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45948.449115856478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45948.449115856478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45948.449115856478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45948.449115856478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45948.449115856478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45948.449115856478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45948.449115856478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45948.449115856478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45948.449115856478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45948.449115856478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45948.449115856478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45948.449115856478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45948.449115856478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45948.449115856478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45948.449115856478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45948.449115856478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45948.449115856478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45948.449115856478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45948.449115856478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45948.449115856478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45948.449115856478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45948.449115856478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45948.449115856478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45948.449115856478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45948.449115856478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45948.449115856478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45948.449115856478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45948.449115856478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45948.449115856478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45948.449115856478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45948.449115856478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45948.449115856478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45948.449115856478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45948.449115856478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45948.449115856478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45948.449115856478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45948.449115856478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45948.449115856478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45948.449115856478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45948.449115856478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45948.449115856478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45948.449115856478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45948.449115856478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45948.449115856478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45948.449115856478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45948.449115856478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45948.449115856478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45948.449115856478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45948.449115856478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45948.449115856478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45948.449115856478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45948.449115856478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45948.449115856478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45948.449115856478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45948.449115856478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45948.449115856478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45948.449115856478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45948.449115856478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45948.449115856478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45948.449115856478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45948.449115856478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45948.449115856478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45948.449115856478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45948.449115856478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45948.449115856478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45948.449115856478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45948.449115856478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45948.449115856478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45948.449115856478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45948.449115856478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45948.449115856478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45948.449115856478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45948.449115856478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45948.449115856478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45948.449115856478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45948.449115856478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45948.449115856478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45948.449115856478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45948.449115856478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45948.449115856478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45948.449115856478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45948.449115856478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45948.449115856478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45948.449115856478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45948.449115856478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45948.449115856478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45948.449115856478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45948.449115856478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45948.449115856478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45948.449115856478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45948.449115856478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45948.449115856478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45948.449115856478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45948.449115856478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45948.449115856478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45948.449115856478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45948.449115856478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45948.449115856478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45948.449115856478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45948.449115856478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45948.449115856478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45948.449115856478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45948.449115856478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45948.449115856478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45948.449115856478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45948.449115856478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45948.449115856478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45948.449115856478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45948.449115856478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45948.449115856478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45948.449115856478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45948.449115856478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45948.449115856478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45948.449115856478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45948.449115856478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45948.449115856478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45948.449115856478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45948.449115856478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45948.449115856478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45948.449115856478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45948.449115856478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45948.449115856478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45948.449115856478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45948.449115856478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45948.449115856478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45948.449115856478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45948.449115856478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45948.449115856478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45948.449115856478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45948.449115856478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45948.449115856478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45948.449115856478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45948.449115856478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45948.449115856478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45948.449115856478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45948.449115856478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45948.449115856478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45948.449115856478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45948.449115856478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45948.449115856478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45948.449115856478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45948.449115856478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45948.449115856478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45948.449115856478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45948.449115856478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45948.449115856478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45948.449115856478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45948.449115856478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45948.449115856478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45948.449115856478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45948.449115856478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45948.449115856478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45948.449115856478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45948.449115856478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45948.449115856478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45948.449115856478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45948.449115856478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45948.449115856478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45948.449115856478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45948.449115856478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45948.449115856478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45948.449115856478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45948.449115856478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45948.449115856478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45948.449115856478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45948.449115856478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45948.449115856478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45948.449115856478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45948.449115856478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45948.449115856478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45948.449115856478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45948.449115856478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45948.449115856478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45948.449115856478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45948.449115856478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45948.449115856478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45948.449115856478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45948.449115856478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45948.449115856478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45948.449115856478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45948.449115856478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45948.449115856478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45948.449115856478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45948.449115856478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45948.449115856478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45948.449115856478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45948.449115856478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45948.449115856478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45948.449115856478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45948.449115856478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45948.449115856478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45948.449115856478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45948.449115856478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45948.449115856478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45948.449115856478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45948.449115856478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45948.449115856478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45948.449115856478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45948.449115856478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45948.449115856478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45948.449115856478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45948.449115856478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45948.449115856478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45948.449115856478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45948.449115856478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45948.449115856478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45948.449115856478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45948.449115856478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45948.449115856478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45948.449115856478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45948.449115856478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45948.449115856478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45948.449115856478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45948.449115856478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45948.449115856478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45948.449115856478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45948.449115856478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45948.449115856478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45948.449115856478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45948.449115856478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45948.449115856478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45948.449115856478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45948.449115856478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45948.449115856478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45948.449115856478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45948.449115856478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45948.449115856478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45948.449115856478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45948.449115856478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45948.449115856478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45948.449115856478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45948.449115856478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45948.449115856478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45948.449115856478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45948.449115856478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45948.449115856478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45948.449115856478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45948.449115856478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45948.449115856478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45948.449115856478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45948.449115856478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45948.449115856478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45948.449115856478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45948.449115856478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45948.449115856478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45948.449115856478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45948.449115856478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45948.449115856478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45948.449115856478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45948.449115856478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45948.449115856478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45948.449115856478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45948.449115856478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45948.449115856478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45948.449115856478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45948.449115856478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45948.449115856478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45948.449115856478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45948.449115856478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45948.449115856478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45948.449115856478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45948.449115856478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45948.449115856478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45948.449115856478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45948.449115856478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45948.449115856478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45948.449115856478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45948.449115856478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45948.449115856478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45948.449115856478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45948.449115856478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45948.449115856478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45948.449115856478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45948.449115856478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45948.449115856478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45948.449115856478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45948.449115856478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45948.449115856478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45948.449115856478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45948.449115856478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45948.449115856478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45948.449115856478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45948.449115856478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45948.449115856478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45948.449115856478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45948.449115856478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45948.449115856478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45948.449115856478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45948.449115856478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45948.449115856478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45948.449115856478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45948.449115856478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45948.449115856478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45948.449115856478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45948.449115856478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45948.449115856478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45948.449115856478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45948.449115856478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45948.449115856478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45948.449115856478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45948.449115856478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45948.449115856478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45948.449115856478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45948.449115856478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45948.449115856478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45948.449115856478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45948.449115856478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45948.449115856478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45948.449115856478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45948.449115856478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45948.449115856478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45948.449115856478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45948.449115856478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45948.449115856478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45948.449115856478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45948.449115856478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45948.449115856478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45948.449115856478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45948.449115856478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45948.449115856478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45948.449115856478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45948.449115856478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45948.449115856478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45948.449115856478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45948.449115856478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45948.449115856478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45948.449115856478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45948.449115856478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45948.449115856478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45948.449115856478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45948.449115856478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45948.449115856478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45948.449115856478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45948.449115856478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45948.449115856478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45948.449115856478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45948.449115856478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45948.449115856478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45948.449115856478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45948.449115856478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45948.449115856478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45948.449115856478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45948.449115856478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45948.449115856478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45948.449115856478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45948.449115856478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45948.449115856478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45948.449115856478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45948.449115856478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45948.449115856478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45948.449115856478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45948.449115856478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45948.449115856478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45948.449115856478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45948.449115856478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45948.449115856478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45948.449115856478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45948.449115856478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45948.449115856478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45948.449115856478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45948.449115856478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45948.449115856478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45948.449115856478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45948.449115856478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45948.449115856478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45948.449115856478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45948.449115856478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45948.449115856478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45948.449115856478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45948.449115856478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45948.449115856478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45948.449115856478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45948.449115856478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45948.449115856478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45948.449115856478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45948.449115856478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45948.449115856478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45948.449115856478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45948.449115856478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45948.449115856478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45948.449115856478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45948.449115856478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45948.449115856478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45948.449115856478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45948.449115856478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45948.449115856478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45948.449115856478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45948.449115856478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45948.449115856478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45948.449115856478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45948.449115856478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45948.449115856478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45948.449115856478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45948.449115856478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45948.449115856478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45948.449115856478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45948.449115856478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45948.449115856478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45948.449115856478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45948.449115856478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45948.449115856478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45948.449115856478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45948.449115856478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45948.449115856478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45948.449115856478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45948.449115856478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45948.449115856478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45948.449115856478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45948.449115856478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45948.449115856478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45948.449115856478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45948.449115856478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45948.449115856478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45948.449115856478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45948.449115856478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45948.449115856478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45948.449115856478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45948.449115856478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45948.449115856478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45948.449115856478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45948.449115856478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45948.449115856478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45948.449115856478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45948.449115856478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45948.449115856478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45948.449115856478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45948.449115856478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45948.449115856478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45948.449115856478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45948.449115856478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45948.449115856478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45948.449115856478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45948.449115856478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45948.449115856478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45948.449115856478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45948.449115856478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45948.449115856478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45948.449115856478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45948.449115856478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45948.449115856478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45948.449115856478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45948.449115856478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45948.449115856478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45948.449115856478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45948.449115856478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45948.449115856478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45948.449115856478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45948.449115856478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45948.449115856478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45948.449115856478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45948.449115856478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45948.449115856478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45948.449115856478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45948.449115856478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45948.449115856478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45948.449115856478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45948.449115856478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45948.449115856478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45948.449115856478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45948.449115856478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45948.449115856478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45948.449115856478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45948.449115856478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45948.449115856478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45948.449115856478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45948.449115856478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45948.449115856478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45948.449115856478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45948.449115856478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45948.449115856478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45948.449115856478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45948.449115856478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45948.449115856478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45948.449115856478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45948.449115856478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45948.449115856478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45948.449115856478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45948.449115856478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45948.449115856478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45948.449115856478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45948.449115856478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45948.449115856478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45948.449115856478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45948.449115856478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45948.449115856478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45948.449115856478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45948.449115856478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45948.449115856478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45948.449115856478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45948.449115856478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45948.449115856478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45948.449115856478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45948.449115856478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45948.449115856478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45948.449115856478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45948.449115856478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45948.449115856478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45948.449115856478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45948.449115856478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45948.449115856478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45948.449115856478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45948.449115856478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45948.449115856478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45948.449115856478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45948.449115856478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45948.449115856478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45948.449115856478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45948.449115856478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45948.449115856478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45948.449115856478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45948.449115856478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45948.449115856478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45948.449115856478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45948.449115856478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45948.449115856478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45948.449115856478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45948.449115856478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45948.449115856478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45948.449115856478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45948.449115856478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45948.449115856478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45948.449115856478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45948.449115856478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45948.449115856478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45948.449115856478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45948.449115856478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45948.449115856478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45948.449115856478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45948.449115856478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45948.449115856478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45948.449115856478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45948.449115856478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45948.449115856478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45948.449115856478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45948.449115856478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45948.449115856478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45948.449115856478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45948.449115856478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45948.449115856478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45948.449115856478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45948.449115856478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45948.449115856478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45948.449115856478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45948.449115856478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45948.449115856478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45948.449115856478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45948.449115856478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45948.449115856478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45948.449115856478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45948.449115856478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45948.449115856478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45948.449115856478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45948.449115856478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45948.449115856478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45948.449115856478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45948.449115856478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45948.449115856478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45948.449115856478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45948.449115856478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45948.449115856478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45948.449115856478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45948.449115856478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45948.449115856478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45948.449115856478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45948.449115856478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45948.449115856478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45948.449115856478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45948.449115856478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45948.449115856478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45948.449115856478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45948.449115856478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45948.449115856478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45948.449115856478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45948.449115856478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45948.449115856478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45948.449115856478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45948.449115856478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45948.449115856478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45948.449115856478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45948.449115856478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45948.449115856478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45948.449115856478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45948.449115856478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45948.449115856478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45948.449115856478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45948.449115856478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45948.449115856478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45948.449115856478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45948.449115856478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45948.449115856478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45948.449115856478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45948.449115856478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45948.449115856478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45948.449115856478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45948.449115856478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45948.449115856478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45948.449115856478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45948.449115856478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45948.449115856478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45948.449115856478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45948.449115856478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45948.449115856478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45948.449115856478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45948.449115856478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45948.449115856478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45948.449115856478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45948.449115856478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45948.449115856478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45948.449115856478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45948.449115856478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45948.449115856478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45948.449115856478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45948.449115856478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45948.449115856478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45948.449115856478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45948.449115856478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45948.449115856478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45948.449115856478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45948.449115856478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45948.449115856478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45948.449115856478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45948.449115856478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45948.449115856478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45948.449115856478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45948.449115856478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45948.449115856478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45948.449115856478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45948.449115856478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45948.449115856478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45948.449115856478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45948.449115856478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45948.449115856478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45948.449115856478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45948.449115856478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45948.449115856478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45948.449115856478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45948.449115856478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45948.449115856478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45948.449115856478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45948.449115856478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45948.449115856478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45948.449115856478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45948.449115856478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45948.449115856478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45948.449115856478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45948.449115856478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45948.449115856478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45948.449115856478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45948.449115856478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45948.449115856478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45948.449115856478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45948.449115856478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45948.449115856478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45948.449115856478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45948.449115856478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45948.449115856478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45948.449115856478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45948.449115856478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45948.449115856478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45948.449115856478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45948.449115856478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45948.449115856478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45948.449115856478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45948.449115856478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45948.449115856478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45948.449115856478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45948.449115856478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45948.449115856478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45948.449115856478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45948.449115856478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45948.449115856478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45948.449115856478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45948.449115856478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45948.449115856478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45948.449115856478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45948.449115856478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45948.449115856478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45948.449115856478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45948.449115856478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45948.449115856478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45948.449115856478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45948.449115856478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45948.449115856478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45948.449115856478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45948.449115856478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45948.449115856478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45948.449115856478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45948.449115856478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45948.449115856478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45948.449115856478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45948.449115856478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45948.449115856478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45948.449115856478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45948.449115856478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45948.449115856478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45948.449115856478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45948.449115856478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45948.449115856478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45948.449115856478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45948.449115856478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45948.449115856478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45948.449115856478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45948.449115856478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45948.449115856478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45948.449115856478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45948.449115856478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45948.449115856478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45948.449115856478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45948.449115856478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45948.449115856478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45948.449115856478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45948.449115856478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45948.449115856478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45948.449115856478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45948.449115856478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45948.449115856478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45948.449115856478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45948.449115856478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45948.449115856478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45948.449115856478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45948.449115856478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45948.449115856478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45948.449115856478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45948.449115856478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45948.449115856478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45948.449115856478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45948.449115856478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45948.449115856478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45948.449115856478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45948.449115856478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45948.449115856478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45948.449115856478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45948.449115856478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45948.449115856478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45948.449115856478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45948.449115856478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45948.449115856478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45948.449115856478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45948.449115856478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45948.449115856478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45948.449115856478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45948.449115856478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45948.449115856478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45948.449115856478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45948.449115856478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45948.449115856478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45948.449115856478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45948.449115856478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45948.449115856478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45948.449115856478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45948.449115856478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45948.449115856478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45948.449115856478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45948.449115856478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45948.449115856478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45948.449115856478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45948.449115856478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45948.449115856478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45948.449115856478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45948.449115856478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45948.449115856478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45948.449115856478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45948.449115856478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45948.449115856478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45948.449115856478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45948.449115856478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45948.449115856478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45948.449115856478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45948.449115856478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45948.449115856478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45948.449115856478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45948.449115856478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45948.449115856478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45948.449115856478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45948.449115856478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45948.449115856478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45948.449115856478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45948.449115856478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45948.449115856478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45948.449115856478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45948.449115856478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45948.449115856478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45948.449115856478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45948.449115856478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45948.449115856478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45948.449115856478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45948.449115856478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45948.449115856478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45948.449115856478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45948.449115856478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45948.449115856478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45948.449115856478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45948.449115856478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45948.449115856478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45948.449115856478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45948.449115856478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45948.449115856478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45948.449115856478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45948.449115856478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45948.449115856478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45948.449115856478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45948.449115856478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45948.449115856478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45948.449115856478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45948.449115856478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45948.449115856478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45948.449115856478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45948.449115856478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45948.449115856478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45948.449115856478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45948.449115856478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45948.449115856478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45948.449115856478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45948.449115856478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45948.449115856478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45948.449115856478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45948.449115856478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45948.449115856478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45948.449115856478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45948.449115856478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45948.449115856478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45948.449115856478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45948.449115856478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45948.449115856478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45948.449115856478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45948.449115856478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45948.449115856478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45948.449115856478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45948.449115856478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45948.449115856478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45948.449115856478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45948.449115856478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45948.449115856478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45948.449115856478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45948.449115856478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45948.449115856478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45948.449115856478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45948.449115856478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45948.449115856478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45948.449115856478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45948.449115856478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45948.449115856478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45948.449115856478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45948.449115856478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45948.449115856478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45948.449115856478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45948.449115856478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45948.449115856478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45948.449115856478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45948.449115856478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45948.449115856478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45948.449115856478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45948.449115856478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45948.449115856478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45948.449115856478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45948.449115856478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45948.449115856478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45948.449115856478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45948.449115856478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45948.449115856478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45948.449115856478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45948.449115856478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45948.449115856478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45948.449115856478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45948.449115856478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45948.449115856478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45948.449115856478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45948.449115856478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45948.449115856478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45948.449115856478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45948.449115856478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45948.449115856478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45948.449115856478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45948.449115856478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45948.449115856478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45948.449115856478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45948.449115856478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45948.449115856478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45948.449115856478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45948.449115856478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45948.449115856478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45948.449115856478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45948.449115856478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45948.449115856478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45948.449115856478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45948.449115856478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45948.449115856478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45948.449115856478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45948.449115856478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45948.449115856478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45948.449115856478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45948.449115856478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45948.449115856478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45948.449115856478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45948.449115856478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45948.449115856478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45948.449115856478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45948.449115856478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45948.449115856478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45948.449115856478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45948.449115856478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45948.449115856478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45948.449115856478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45948.449115856478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45948.449115856478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45948.449115856478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45948.449115856478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45948.449115856478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45948.449115856478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45948.449115856478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45948.449115856478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45948.449115856478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45948.449115856478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45948.449115856478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45948.449115856478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45948.449115856478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45948.449115856478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45948.449115856478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45948.449115856478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45948.449115856478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45948.449115856478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45948.449115856478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45948.449115856478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45948.449115856478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45948.449115856478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45948.449115856478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45948.449115856478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45948.449115856478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45948.449115856478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45948.449115856478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45948.449115856478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45948.449115856478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45948.449115856478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45948.449115856478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45948.449115856478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45948.449115856478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45948.449115856478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45948.449115856478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45948.449115856478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45948.449115856478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45948.449115856478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45948.449115856478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45948.449115856478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45948.449115856478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45948.449115856478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45948.449115856478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45948.449115856478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45948.449115856478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45948.449115856478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45948.449115856478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45948.449115856478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45948.449115856478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45948.449115856478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45948.449115856478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45948.449115856478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45948.449115856478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45948.449115856478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45948.449115856478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45948.449115856478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244.96839826388168</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0.95402326388284564</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2.359502314357087E-2</v>
      </c>
      <c r="H4" s="128">
        <v>45948.419965277775</v>
      </c>
      <c r="I4" s="124" t="str">
        <f>IFERROR(VLOOKUP(D4,DB!A:F,6,0),"")</f>
        <v>Generator-SG</v>
      </c>
      <c r="J4" s="124" t="str">
        <f>IFERROR(VLOOKUP(D4,DB!A:G,7,0),"")</f>
        <v>Vandalized</v>
      </c>
      <c r="K4" s="130" t="s">
        <v>39063</v>
      </c>
      <c r="L4" s="126" t="str">
        <f>IFERROR(VLOOKUP(D4,DB!A:I,9,0),"")</f>
        <v>Latis</v>
      </c>
    </row>
    <row r="5" spans="1:16" ht="15" customHeight="1">
      <c r="A5" s="124"/>
      <c r="B5" s="124" t="str">
        <f>IFERROR(VLOOKUP(D5,DB!A:K,11,0),"")</f>
        <v>R4</v>
      </c>
      <c r="C5" s="125">
        <v>1</v>
      </c>
      <c r="D5" s="96" t="s">
        <v>39064</v>
      </c>
      <c r="E5" s="101"/>
      <c r="F5" s="128"/>
      <c r="G5" s="129">
        <f ca="1">IFERROR(NOW()-F5,"")</f>
        <v>45948.449115856478</v>
      </c>
      <c r="H5" s="128"/>
      <c r="I5" s="124" t="str">
        <f>IFERROR(VLOOKUP(D5,DB!A:F,6,0),"")</f>
        <v>SCECO</v>
      </c>
      <c r="J5" s="124" t="str">
        <f>IFERROR(VLOOKUP(D5,DB!A:G,7,0),"")</f>
        <v>Weak</v>
      </c>
      <c r="K5" s="130"/>
      <c r="L5" s="126" t="str">
        <f>IFERROR(VLOOKUP(D5,DB!A:I,9,0),"")</f>
        <v>Latis</v>
      </c>
    </row>
    <row r="6" spans="1:16" ht="15" customHeight="1">
      <c r="A6" s="124"/>
      <c r="B6" s="124" t="str">
        <f>IFERROR(VLOOKUP(D6,DB!A:K,11,0),"")</f>
        <v/>
      </c>
      <c r="C6" s="125"/>
      <c r="D6" s="96"/>
      <c r="E6" s="101"/>
      <c r="F6" s="128"/>
      <c r="G6" s="129">
        <f ca="1">IFERROR(NOW()-F6,"")</f>
        <v>45948.449115856478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27"/>
      <c r="F7" s="128"/>
      <c r="G7" s="129">
        <f ca="1">IFERROR(NOW()-F7,"")</f>
        <v>45948.449115856478</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45948.449115856478</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45948.449115856478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45948.449115856478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45948.449115856478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45948.449115856478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45948.449115856478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45948.449115856478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45948.449115856478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45948.449115856478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45948.449115856478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45948.449115856478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45948.449115856478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45948.449115856478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45948.449115856478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45948.449115856478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45948.449115856478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45948.449115856478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45948.449115856478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45948.449115856478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45948.449115856478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45948.449115856478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45948.449115856478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45948.449115856478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45948.449115856478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45948.449115856478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45948.449115856478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45948.449115856478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45948.449115856478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45948.449115856478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45948.449115856478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45948.449115856478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45948.449115856478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45948.449115856478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45948.449115856478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45948.449115856478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45948.449115856478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45948.449115856478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45948.449115856478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45948.449115856478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45948.449115856478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45948.449115856478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45948.449115856478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45948.449115856478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45948.449115856478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45948.449115856478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45948.449115856478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45948.449115856478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45948.449115856478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45948.449115856478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45948.449115856478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45948.449115856478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45948.449115856478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45948.449115856478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45948.449115856478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45948.449115856478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45948.449115856478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45948.449115856478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45948.449115856478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45948.449115856478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45948.449115856478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45948.449115856478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45948.449115856478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45948.449115856478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45948.449115856478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45948.449115856478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45948.449115856478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45948.449115856478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45948.449115856478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45948.449115856478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45948.449115856478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45948.449115856478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45948.449115856478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45948.449115856478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45948.449115856478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45948.449115856478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45948.449115856478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45948.449115856478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45948.449115856478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45948.449115856478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45948.449115856478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45948.449115856478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45948.449115856478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45948.449115856478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45948.449115856478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45948.449115856478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45948.449115856478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45948.449115856478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45948.449115856478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45948.449115856478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45948.449115856478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45948.449115856478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45948.449115856478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45948.449115856478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45948.449115856478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45948.449115856478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45948.449115856478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45948.449115856478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45948.449115856478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45948.449115856478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45948.449115856478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45948.449115856478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45948.449115856478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45948.449115856478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45948.449115856478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45948.449115856478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45948.449115856478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45948.449115856478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45948.449115856478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45948.449115856478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45948.449115856478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45948.449115856478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45948.449115856478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45948.449115856478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45948.449115856478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45948.449115856478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45948.449115856478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45948.449115856478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45948.449115856478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45948.449115856478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45948.449115856478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45948.449115856478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45948.449115856478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45948.449115856478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45948.449115856478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45948.449115856478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45948.449115856478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45948.449115856478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45948.449115856478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45948.449115856478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45948.449115856478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45948.449115856478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45948.449115856478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45948.449115856478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45948.449115856478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45948.449115856478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45948.449115856478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45948.449115856478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45948.449115856478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45948.449115856478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45948.449115856478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45948.449115856478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45948.449115856478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45948.449115856478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45948.449115856478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45948.449115856478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45948.449115856478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45948.449115856478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45948.449115856478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45948.449115856478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45948.449115856478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45948.449115856478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45948.449115856478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45948.449115856478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45948.449115856478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45948.449115856478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45948.449115856478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45948.449115856478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45948.449115856478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45948.449115856478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45948.449115856478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45948.449115856478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45948.449115856478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45948.449115856478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45948.449115856478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45948.449115856478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45948.449115856478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45948.449115856478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45948.449115856478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45948.449115856478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45948.449115856478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45948.449115856478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45948.449115856478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45948.449115856478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45948.449115856478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45948.449115856478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45948.449115856478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45948.449115856478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45948.449115856478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45948.449115856478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45948.449115856478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45948.449115856478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45948.449115856478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45948.449115856478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45948.449115856478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45948.449115856478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45948.449115856478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45948.449115856478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45948.449115856478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45948.449115856478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45948.449115856478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45948.449115856478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45948.449115856478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45948.449115856478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45948.449115856478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45948.449115856478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45948.449115856478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45948.449115856478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45948.449115856478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45948.449115856478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45948.449115856478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45948.449115856478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45948.449115856478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45948.449115856478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45948.449115856478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45948.449115856478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45948.449115856478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45948.449115856478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45948.449115856478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45948.449115856478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45948.449115856478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45948.449115856478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45948.449115856478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45948.449115856478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45948.449115856478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45948.449115856478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45948.449115856478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45948.449115856478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45948.449115856478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45948.449115856478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45948.449115856478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45948.449115856478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45948.449115856478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45948.449115856478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45948.449115856478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45948.449115856478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45948.449115856478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45948.449115856478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45948.449115856478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45948.449115856478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45948.449115856478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45948.449115856478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45948.449115856478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45948.449115856478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45948.449115856478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45948.449115856478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45948.449115856478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45948.449115856478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45948.449115856478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45948.449115856478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45948.449115856478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45948.449115856478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45948.449115856478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45948.449115856478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45948.449115856478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45948.449115856478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45948.449115856478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45948.449115856478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45948.449115856478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45948.449115856478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45948.449115856478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45948.449115856478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45948.449115856478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45948.449115856478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45948.449115856478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45948.449115856478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45948.449115856478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45948.449115856478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45948.449115856478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45948.449115856478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45948.449115856478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45948.449115856478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45948.449115856478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45948.449115856478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45948.449115856478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45948.449115856478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45948.449115856478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45948.449115856478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45948.449115856478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45948.449115856478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45948.449115856478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45948.449115856478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45948.449115856478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45948.449115856478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45948.449115856478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45948.449115856478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45948.449115856478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45948.449115856478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45948.449115856478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45948.449115856478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45948.449115856478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45948.449115856478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45948.449115856478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45948.449115856478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45948.449115856478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45948.449115856478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45948.449115856478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45948.449115856478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45948.449115856478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45948.449115856478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45948.449115856478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45948.449115856478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45948.449115856478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45948.449115856478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45948.449115856478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45948.449115856478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45948.449115856478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45948.449115856478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45948.449115856478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45948.449115856478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45948.449115856478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45948.449115856478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45948.449115856478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45948.449115856478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45948.449115856478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45948.449115856478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45948.449115856478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45948.449115856478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45948.449115856478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45948.449115856478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45948.449115856478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45948.449115856478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45948.449115856478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45948.449115856478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45948.449115856478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45948.449115856478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45948.449115856478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45948.449115856478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45948.449115856478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45948.449115856478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45948.449115856478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45948.449115856478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45948.449115856478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45948.449115856478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45948.449115856478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45948.449115856478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45948.449115856478</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45948.449115856478</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tabSelected="1" workbookViewId="0">
      <selection activeCell="K6" sqref="K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56.617055671289563</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22.260238541661238</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3.6775417824028409</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9" ca="1" si="2">IFERROR(NOW()-F5,"")</f>
        <v>0.9513033564799116</v>
      </c>
      <c r="H5" s="38">
        <v>45947.491562499999</v>
      </c>
      <c r="I5" s="37" t="str">
        <f>IFERROR(VLOOKUP(D5,DB!A:F,6,0),"")</f>
        <v>SCECO</v>
      </c>
      <c r="J5" s="37" t="str">
        <f>IFERROR(VLOOKUP(D5,DB!A:G,7,0),"")</f>
        <v>Dead</v>
      </c>
      <c r="K5" s="37" t="s">
        <v>39072</v>
      </c>
      <c r="L5" s="37" t="str">
        <f>IFERROR(VLOOKUP(D5,DB!A:I,9,0),"")</f>
        <v>Latis</v>
      </c>
    </row>
    <row r="6" spans="1:13" ht="30.75">
      <c r="A6" s="37" t="s">
        <v>39073</v>
      </c>
      <c r="B6" s="37" t="str">
        <f>IFERROR(VLOOKUP(D6,DB!A:K,11,0),"")</f>
        <v>R5</v>
      </c>
      <c r="C6" s="37">
        <v>1</v>
      </c>
      <c r="D6" s="37" t="s">
        <v>38355</v>
      </c>
      <c r="E6" s="37" t="s">
        <v>38964</v>
      </c>
      <c r="F6" s="38">
        <v>45948.438425925924</v>
      </c>
      <c r="G6" s="39">
        <f t="shared" ca="1" si="2"/>
        <v>1.0689930553780869E-2</v>
      </c>
      <c r="H6" s="38">
        <v>45948.428703703707</v>
      </c>
      <c r="I6" s="37" t="str">
        <f>IFERROR(VLOOKUP(D6,DB!A:F,6,0),"")</f>
        <v>SCECO</v>
      </c>
      <c r="J6" s="37" t="str">
        <f>IFERROR(VLOOKUP(D6,DB!A:G,7,0),"")</f>
        <v>Good</v>
      </c>
      <c r="K6" s="37" t="s">
        <v>39074</v>
      </c>
      <c r="L6" s="37" t="str">
        <f>IFERROR(VLOOKUP(D6,DB!A:I,9,0),"")</f>
        <v>Latis</v>
      </c>
    </row>
    <row r="7" spans="1:13" ht="15">
      <c r="A7" s="37" t="s">
        <v>39075</v>
      </c>
      <c r="B7" s="37" t="str">
        <f>IFERROR(VLOOKUP(D7,DB!A:K,11,0),"")</f>
        <v>R5</v>
      </c>
      <c r="C7" s="37">
        <v>1</v>
      </c>
      <c r="D7" s="37" t="s">
        <v>28933</v>
      </c>
      <c r="E7" s="37" t="s">
        <v>39045</v>
      </c>
      <c r="F7" s="38">
        <v>45948.39539351852</v>
      </c>
      <c r="G7" s="39">
        <f t="shared" ca="1" si="2"/>
        <v>5.3722337957879063E-2</v>
      </c>
      <c r="H7" s="38">
        <v>45948.388449074075</v>
      </c>
      <c r="I7" s="37" t="str">
        <f>IFERROR(VLOOKUP(D7,DB!A:F,6,0),"")</f>
        <v>SCECO</v>
      </c>
      <c r="J7" s="37" t="str">
        <f>IFERROR(VLOOKUP(D7,DB!A:G,7,0),"")</f>
        <v>Weak</v>
      </c>
      <c r="K7" s="37" t="s">
        <v>39076</v>
      </c>
      <c r="L7" s="37" t="str">
        <f>IFERROR(VLOOKUP(D7,DB!A:I,9,0),"")</f>
        <v>Latis</v>
      </c>
    </row>
    <row r="8" spans="1:13" ht="15">
      <c r="A8" s="37"/>
      <c r="B8" s="37" t="str">
        <f>IFERROR(VLOOKUP(D8,DB!A:K,11,0),"")</f>
        <v/>
      </c>
      <c r="C8" s="37"/>
      <c r="D8" s="37"/>
      <c r="E8" s="37"/>
      <c r="F8" s="38"/>
      <c r="G8" s="39">
        <f t="shared" ca="1" si="2"/>
        <v>45948.449115856478</v>
      </c>
      <c r="H8" s="38"/>
      <c r="I8" s="37" t="str">
        <f>IFERROR(VLOOKUP(D8,DB!A:F,6,0),"")</f>
        <v/>
      </c>
      <c r="J8" s="37" t="str">
        <f>IFERROR(VLOOKUP(D8,DB!A:G,7,0),"")</f>
        <v/>
      </c>
      <c r="K8" s="37"/>
      <c r="L8" s="37" t="str">
        <f>IFERROR(VLOOKUP(D8,DB!A:I,9,0),"")</f>
        <v/>
      </c>
    </row>
    <row r="9" spans="1:13" ht="15">
      <c r="A9" s="81"/>
      <c r="B9" s="81" t="str">
        <f>IFERROR(VLOOKUP(D9,DB!A:K,11,0),"")</f>
        <v/>
      </c>
      <c r="C9" s="81"/>
      <c r="D9" s="81"/>
      <c r="E9" s="81"/>
      <c r="F9" s="120"/>
      <c r="G9" s="121">
        <f t="shared" ca="1" si="2"/>
        <v>45948.449115856478</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45948.449115856478</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45948.449115856478</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45948.449115856478</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45948.449115856478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45948.449115856478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45948.449115856478</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45948.449115856478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45948.449115856478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45948.449115856478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45948.449115856478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45948.449115856478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45948.449115856478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45948.449115856478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45948.449115856478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45948.449115856478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45948.449115856478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45948.449115856478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45948.449115856478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45948.449115856478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45948.449115856478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45948.449115856478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45948.449115856478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45948.449115856478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45948.449115856478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45948.449115856478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45948.449115856478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45948.449115856478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45948.449115856478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45948.449115856478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45948.449115856478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45948.449115856478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45948.449115856478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45948.449115856478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45948.449115856478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45948.449115856478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45948.449115856478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45948.449115856478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45948.449115856478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45948.449115856478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45948.449115856478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45948.449115856478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45948.449115856478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45948.449115856478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45948.449115856478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45948.449115856478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45948.449115856478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45948.449115856478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45948.449115856478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45948.449115856478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45948.449115856478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45948.449115856478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45948.449115856478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45948.449115856478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45948.449115856478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45948.449115856478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45948.449115856478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45948.449115856478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45948.449115856478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45948.449115856478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45948.449115856478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45948.449115856478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45948.449115856478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45948.449115856478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45948.449115856478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45948.449115856478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45948.449115856478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45948.449115856478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45948.449115856478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45948.449115856478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45948.449115856478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45948.449115856478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45948.449115856478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45948.449115856478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45948.449115856478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45948.449115856478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45948.449115856478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45948.449115856478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45948.449115856478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45948.449115856478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45948.449115856478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45948.449115856478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45948.449115856478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45948.449115856478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45948.449115856478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45948.449115856478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45948.449115856478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45948.449115856478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45948.449115856478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45948.449115856478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45948.449115856478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45948.449115856478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45948.449115856478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45948.449115856478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45948.449115856478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45948.449115856478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45948.449115856478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45948.449115856478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45948.449115856478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45948.449115856478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45948.449115856478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45948.449115856478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45948.449115856478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45948.449115856478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45948.449115856478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45948.449115856478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45948.449115856478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45948.449115856478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45948.449115856478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45948.449115856478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45948.449115856478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45948.449115856478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45948.449115856478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45948.449115856478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45948.449115856478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45948.449115856478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45948.449115856478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45948.449115856478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45948.449115856478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45948.449115856478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45948.449115856478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45948.449115856478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45948.449115856478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45948.449115856478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45948.449115856478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45948.449115856478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45948.449115856478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45948.449115856478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45948.449115856478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45948.449115856478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45948.449115856478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45948.449115856478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45948.449115856478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45948.449115856478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45948.449115856478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45948.449115856478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45948.449115856478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45948.449115856478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45948.449115856478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45948.449115856478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45948.449115856478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45948.449115856478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45948.449115856478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45948.449115856478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45948.449115856478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45948.449115856478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45948.449115856478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45948.449115856478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45948.449115856478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45948.449115856478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45948.449115856478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45948.449115856478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45948.449115856478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45948.449115856478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45948.449115856478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45948.449115856478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45948.449115856478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45948.449115856478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45948.449115856478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45948.449115856478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45948.449115856478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45948.449115856478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45948.449115856478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45948.449115856478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45948.449115856478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45948.449115856478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45948.449115856478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45948.449115856478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45948.449115856478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45948.449115856478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45948.449115856478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45948.449115856478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45948.449115856478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45948.449115856478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45948.449115856478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45948.449115856478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45948.449115856478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45948.449115856478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45948.449115856478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45948.449115856478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45948.449115856478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45948.449115856478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45948.449115856478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45948.449115856478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45948.449115856478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45948.449115856478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45948.449115856478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45948.449115856478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45948.449115856478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45948.449115856478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45948.449115856478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45948.449115856478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45948.449115856478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45948.449115856478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45948.449115856478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45948.449115856478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45948.449115856478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45948.449115856478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45948.449115856478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45948.449115856478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45948.449115856478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45948.449115856478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45948.449115856478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45948.449115856478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45948.449115856478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45948.449115856478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45948.449115856478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45948.449115856478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45948.449115856478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45948.449115856478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45948.449115856478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45948.449115856478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45948.449115856478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45948.449115856478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45948.449115856478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45948.449115856478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45948.449115856478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45948.449115856478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45948.449115856478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45948.449115856478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45948.449115856478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45948.449115856478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45948.449115856478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45948.449115856478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45948.449115856478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45948.449115856478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45948.449115856478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45948.449115856478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45948.449115856478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45948.449115856478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45948.449115856478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45948.449115856478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45948.449115856478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45948.449115856478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45948.449115856478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45948.449115856478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45948.449115856478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45948.449115856478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45948.449115856478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45948.449115856478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45948.449115856478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45948.449115856478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45948.449115856478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45948.449115856478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45948.449115856478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45948.449115856478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45948.449115856478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45948.449115856478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45948.449115856478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45948.449115856478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45948.449115856478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45948.449115856478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45948.449115856478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45948.449115856478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45948.449115856478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45948.449115856478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45948.449115856478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45948.449115856478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45948.449115856478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45948.449115856478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45948.449115856478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45948.449115856478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45948.449115856478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45948.449115856478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45948.449115856478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45948.449115856478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45948.449115856478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45948.449115856478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45948.449115856478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45948.449115856478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45948.449115856478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45948.449115856478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45948.449115856478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45948.449115856478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45948.449115856478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45948.449115856478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45948.449115856478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45948.449115856478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45948.449115856478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45948.449115856478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45948.449115856478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45948.449115856478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45948.449115856478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45948.449115856478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45948.449115856478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45948.449115856478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45948.449115856478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45948.449115856478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45948.449115856478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45948.449115856478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45948.449115856478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45948.449115856478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45948.449115856478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45948.449115856478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45948.449115856478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45948.449115856478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45948.449115856478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45948.449115856478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45948.449115856478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45948.449115856478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45948.449115856478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45948.449115856478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45948.449115856478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45948.449115856478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45948.449115856478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45948.449115856478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45948.449115856478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45948.449115856478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45948.449115856478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45948.449115856478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45948.449115856478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45948.449115856478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45948.449115856478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45948.449115856478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45948.449115856478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45948.449115856478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45948.449115856478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45948.449115856478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45948.449115856478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45948.449115856478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45948.449115856478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45948.449115856478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45948.449115856478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45948.449115856478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45948.449115856478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45948.449115856478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45948.449115856478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45948.449115856478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45948.449115856478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45948.449115856478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45948.449115856478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45948.449115856478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45948.449115856478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45948.449115856478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45948.449115856478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45948.449115856478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45948.449115856478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45948.449115856478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45948.449115856478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45948.449115856478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45948.449115856478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45948.449115856478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45948.449115856478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45948.449115856478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45948.449115856478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45948.449115856478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45948.449115856478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45948.449115856478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45948.449115856478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45948.449115856478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45948.449115856478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45948.449115856478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45948.449115856478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45948.449115856478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45948.449115856478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45948.449115856478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45948.449115856478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45948.449115856478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45948.449115856478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45948.449115856478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45948.449115856478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45948.449115856478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45948.449115856478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45948.449115856478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45948.449115856478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45948.449115856478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45948.449115856478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45948.449115856478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45948.449115856478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45948.449115856478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45948.449115856478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45948.449115856478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45948.449115856478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45948.449115856478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45948.449115856478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45948.449115856478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45948.449115856478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45948.449115856478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45948.449115856478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45948.449115856478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45948.449115856478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45948.449115856478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45948.449115856478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45948.449115856478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45948.449115856478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45948.449115856478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45948.449115856478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45948.449115856478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45948.449115856478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45948.449115856478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45948.449115856478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45948.449115856478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45948.449115856478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45948.449115856478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45948.449115856478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45948.449115856478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45948.449115856478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45948.449115856478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45948.449115856478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45948.449115856478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45948.449115856478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45948.449115856478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45948.449115856478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45948.449115856478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45948.449115856478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45948.449115856478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45948.449115856478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45948.449115856478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45948.449115856478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45948.449115856478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45948.449115856478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45948.449115856478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45948.449115856478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45948.449115856478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45948.449115856478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45948.449115856478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45948.449115856478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45948.449115856478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45948.449115856478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45948.449115856478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45948.449115856478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45948.449115856478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45948.449115856478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45948.449115856478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45948.449115856478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45948.449115856478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45948.449115856478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45948.449115856478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45948.449115856478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45948.449115856478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45948.449115856478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45948.449115856478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45948.449115856478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45948.449115856478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45948.449115856478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45948.449115856478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45948.449115856478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45948.449115856478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45948.449115856478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45948.449115856478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45948.449115856478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45948.449115856478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45948.449115856478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45948.449115856478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45948.449115856478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45948.449115856478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45948.449115856478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45948.449115856478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45948.449115856478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45948.449115856478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45948.449115856478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45948.449115856478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45948.449115856478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45948.449115856478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45948.449115856478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45948.449115856478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45948.449115856478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45948.449115856478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45948.449115856478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45948.449115856478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45948.449115856478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45948.449115856478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45948.449115856478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45948.449115856478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45948.449115856478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45948.449115856478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45948.449115856478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45948.449115856478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45948.449115856478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45948.449115856478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45948.449115856478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45948.449115856478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45948.449115856478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45948.449115856478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45948.449115856478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45948.449115856478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45948.449115856478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45948.449115856478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45948.449115856478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45948.449115856478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45948.449115856478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45948.449115856478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45948.449115856478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45948.449115856478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45948.449115856478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45948.449115856478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45948.449115856478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45948.449115856478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45948.449115856478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45948.449115856478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45948.449115856478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45948.449115856478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45948.449115856478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45948.449115856478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45948.449115856478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45948.449115856478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45948.449115856478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45948.449115856478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45948.449115856478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45948.449115856478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45948.449115856478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45948.449115856478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45948.449115856478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45948.449115856478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45948.449115856478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45948.449115856478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45948.449115856478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45948.449115856478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45948.449115856478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45948.449115856478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45948.449115856478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45948.449115856478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45948.449115856478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45948.449115856478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45948.449115856478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45948.449115856478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45948.449115856478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45948.449115856478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45948.449115856478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45948.449115856478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45948.449115856478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45948.449115856478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45948.449115856478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45948.449115856478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45948.449115856478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45948.449115856478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45948.449115856478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45948.449115856478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45948.449115856478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45948.449115856478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45948.449115856478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45948.449115856478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45948.449115856478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45948.449115856478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45948.449115856478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45948.449115856478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45948.449115856478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45948.449115856478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45948.449115856478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45948.449115856478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45948.449115856478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45948.449115856478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45948.449115856478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45948.449115856478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45948.449115856478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45948.449115856478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45948.449115856478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45948.449115856478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45948.449115856478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45948.449115856478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45948.449115856478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45948.449115856478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45948.449115856478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45948.449115856478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45948.449115856478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45948.449115856478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45948.449115856478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45948.449115856478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45948.449115856478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45948.449115856478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45948.449115856478</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21.676268634255393</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8.9200533564799116</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0.37225243054854218</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0.28967141203611391</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0.2323797453645966</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39086</v>
      </c>
      <c r="B7" s="145" t="s">
        <v>5398</v>
      </c>
      <c r="C7" s="108">
        <v>1</v>
      </c>
      <c r="D7" s="106" t="s">
        <v>35408</v>
      </c>
      <c r="E7" s="109" t="s">
        <v>38964</v>
      </c>
      <c r="F7" s="110">
        <v>45948.398449074077</v>
      </c>
      <c r="G7" s="78">
        <f ca="1">IFERROR(NOW()-F7,"-")</f>
        <v>5.0666782401094679E-2</v>
      </c>
      <c r="H7" s="110">
        <v>45948.398449074077</v>
      </c>
      <c r="I7" s="106" t="str">
        <f>IFERROR(VLOOKUP(D7,DB!A:F,6,0),"")</f>
        <v>SCECO</v>
      </c>
      <c r="J7" s="105" t="str">
        <f>IFERROR(VLOOKUP(D7,DB!A:G,7,0),"")</f>
        <v>Good</v>
      </c>
      <c r="K7" s="111" t="s">
        <v>39087</v>
      </c>
      <c r="L7" s="112" t="str">
        <f>IFERROR(VLOOKUP(D7,DB!A:I,9,0),"")</f>
        <v>Latis</v>
      </c>
    </row>
    <row r="8" spans="1:16383" ht="31.5" customHeight="1">
      <c r="A8"/>
      <c r="B8"/>
      <c r="C8" s="108"/>
      <c r="D8" s="106"/>
      <c r="E8" s="109"/>
      <c r="F8" s="110"/>
      <c r="G8" s="78">
        <f ca="1">IFERROR(NOW()-F8,"-")</f>
        <v>45948.449115856478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45948.449115856478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45948.449115856478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45948.449115856478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45948.449115856478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45948.449115856478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45948.449115856478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45948.449115856478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45948.449115856478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45948.449115856478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45948.449115856478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45948.449115856478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45948.449115856478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45948.449115856478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45948.449115856478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45948.449115856478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45948.449115856478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45948.449115856478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45948.449115856478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45948.449115856478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45948.449115856478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45948.449115856478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45948.449115856478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45948.449115856478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45948.449115856478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45948.449115856478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45948.449115856478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45948.449115856478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45948.449115856478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45948.449115856478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45948.449115856478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45948.449115856478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45948.449115856478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45948.449115856478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45948.449115856478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45948.449115856478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45948.449115856478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45948.449115856478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45948.449115856478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45948.449115856478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45948.449115856478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45948.449115856478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45948.449115856478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45948.449115856478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45948.449115856478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45948.449115856478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45948.449115856478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45948.449115856478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45948.449115856478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45948.449115856478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45948.449115856478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45948.449115856478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45948.449115856478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45948.449115856478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45948.449115856478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45948.449115856478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45948.449115856478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45948.449115856478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45948.449115856478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45948.449115856478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45948.449115856478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45948.449115856478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45948.449115856478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45948.449115856478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45948.449115856478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45948.449115856478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45948.449115856478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45948.449115856478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45948.449115856478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45948.449115856478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45948.449115856478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45948.449115856478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45948.449115856478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45948.449115856478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45948.449115856478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45948.449115856478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45948.449115856478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45948.449115856478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45948.449115856478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45948.449115856478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45948.449115856478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45948.449115856478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45948.449115856478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45948.449115856478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45948.449115856478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45948.449115856478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45948.449115856478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45948.449115856478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45948.449115856478</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2025-10-18T07:46:49Z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